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3" activeTab="4"/>
  </bookViews>
  <sheets>
    <sheet name="部门收支总表-1" sheetId="1" r:id="rId1"/>
    <sheet name="部门收入总表-2" sheetId="2" r:id="rId2"/>
    <sheet name="部门支出总表-3" sheetId="3" r:id="rId3"/>
    <sheet name="财政收支总表-4" sheetId="4" r:id="rId4"/>
    <sheet name="一般公共预算支出表-5" sheetId="5" r:id="rId5"/>
    <sheet name="一般公共预算基本支出表-6" sheetId="6" r:id="rId6"/>
    <sheet name="政府性基金支出表-7" sheetId="7" r:id="rId7"/>
    <sheet name="“三公”经费支出表-8" sheetId="8" r:id="rId8"/>
  </sheets>
  <definedNames>
    <definedName name="_xlnm.Print_Area" localSheetId="7">'“三公”经费支出表-8'!$A$1:$L$7</definedName>
    <definedName name="_xlnm.Print_Area" localSheetId="1">'部门收入总表-2'!$A$1:$K$20</definedName>
    <definedName name="_xlnm.Print_Area" localSheetId="0">'部门收支总表-1'!$A$1:$D$34</definedName>
    <definedName name="_xlnm.Print_Area" localSheetId="2">'部门支出总表-3'!$A$1:$O$17</definedName>
    <definedName name="_xlnm.Print_Area" localSheetId="3">'财政收支总表-4'!$A$1:$F$38</definedName>
    <definedName name="_xlnm.Print_Area" localSheetId="5">'一般公共预算基本支出表-6'!#REF!</definedName>
    <definedName name="_xlnm.Print_Area" localSheetId="4">'一般公共预算支出表-5'!$A$1:$E$18</definedName>
    <definedName name="_xlnm.Print_Area" localSheetId="6">'政府性基金支出表-7'!$A$1:$E$10</definedName>
    <definedName name="_xlnm.Print_Titles" localSheetId="7">'“三公”经费支出表-8'!$1:$3</definedName>
    <definedName name="_xlnm.Print_Titles" localSheetId="1">'部门收入总表-2'!$1:$3</definedName>
    <definedName name="_xlnm.Print_Titles" localSheetId="0">'部门收支总表-1'!$1:$3</definedName>
    <definedName name="_xlnm.Print_Titles" localSheetId="2">'部门支出总表-3'!$1:$3</definedName>
    <definedName name="_xlnm.Print_Titles" localSheetId="3">'财政收支总表-4'!$1:$3</definedName>
    <definedName name="_xlnm.Print_Titles" localSheetId="4">'一般公共预算支出表-5'!$1:$3</definedName>
    <definedName name="_xlnm.Print_Titles" localSheetId="6">'政府性基金支出表-7'!$1:$3</definedName>
  </definedNames>
  <calcPr fullCalcOnLoad="1"/>
</workbook>
</file>

<file path=xl/sharedStrings.xml><?xml version="1.0" encoding="utf-8"?>
<sst xmlns="http://schemas.openxmlformats.org/spreadsheetml/2006/main" count="404" uniqueCount="213">
  <si>
    <t>部门公开表1</t>
  </si>
  <si>
    <t>部门收支总表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</si>
  <si>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</si>
  <si>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</si>
  <si>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</si>
  <si>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</si>
  <si>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</si>
  <si>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</si>
  <si>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</si>
  <si>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</si>
  <si>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</si>
  <si>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三、纳入专户管理的预算外资金安排的拨款收入</t>
  </si>
  <si>
    <t>三、国防支出</t>
  </si>
  <si>
    <t>四、上级补助、附属单位上缴收入</t>
  </si>
  <si>
    <t>四、公共安全支出</t>
  </si>
  <si>
    <t>五、财政结转资金</t>
  </si>
  <si>
    <t>五、教育支出</t>
  </si>
  <si>
    <t>六、单位上年净结余</t>
  </si>
  <si>
    <t>六、科学技术支出</t>
  </si>
  <si>
    <t>七、单位事业收入</t>
  </si>
  <si>
    <t>七、文化体育与传媒支出</t>
  </si>
  <si>
    <t>八、单位其他收入</t>
  </si>
  <si>
    <t>八、社会保障和就业支出</t>
  </si>
  <si>
    <t xml:space="preserve"> </t>
  </si>
  <si>
    <t>　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</si>
  <si>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</si>
  <si>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</si>
  <si>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</si>
  <si>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</si>
  <si>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</si>
  <si>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</si>
  <si>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</si>
  <si>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</si>
  <si>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</si>
  <si>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</si>
  <si>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</si>
  <si>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</si>
  <si>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</si>
  <si>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</si>
  <si>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</si>
  <si>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</si>
  <si>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</si>
  <si>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</si>
  <si>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</si>
  <si>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</si>
  <si>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收入总计</t>
  </si>
  <si>
    <t>支出总计</t>
  </si>
  <si>
    <t>注：如有纳入预算管理的政府性基金收入、预算外资金收入的部门可根据部门预算输出表进行填报。</t>
  </si>
  <si>
    <t>部门公开表2</t>
  </si>
  <si>
    <t>部门收入总表</t>
  </si>
  <si>
    <t>功能分类科目</t>
  </si>
  <si>
    <t>合计</t>
  </si>
  <si>
    <t>一般公共预算拨款收入</t>
  </si>
  <si>
    <t>政府性基金预算拨款收入</t>
  </si>
  <si>
    <t>纳入专户管理的预算外资金安排的拨款收入</t>
  </si>
  <si>
    <r>
      <t xml:space="preserve">上级补助、
</t>
    </r>
    <r>
      <rPr>
        <b/>
        <sz val="9"/>
        <color indexed="8"/>
        <rFont val="黑体"/>
        <family val="3"/>
      </rPr>
      <t>附属单位上缴收入</t>
    </r>
  </si>
  <si>
    <t>财政结转资金</t>
  </si>
  <si>
    <t>单位上年净结余</t>
  </si>
  <si>
    <t>事业收入</t>
  </si>
  <si>
    <t>单位其他收入</t>
  </si>
  <si>
    <t>科目编码</t>
  </si>
  <si>
    <t>科目名称</t>
  </si>
  <si>
    <t>201</t>
  </si>
  <si>
    <t>一般公共服务支出</t>
  </si>
  <si>
    <t xml:space="preserve">  32</t>
  </si>
  <si>
    <t xml:space="preserve">  组织事务</t>
  </si>
  <si>
    <t xml:space="preserve">    50</t>
  </si>
  <si>
    <t xml:space="preserve">    事业运行（组织事务）</t>
  </si>
  <si>
    <t xml:space="preserve">      805001</t>
  </si>
  <si>
    <t xml:space="preserve">      铁岭县党建事务服务中心</t>
  </si>
  <si>
    <t xml:space="preserve">    99</t>
  </si>
  <si>
    <t xml:space="preserve">    其他组织事务支出</t>
  </si>
  <si>
    <t>208</t>
  </si>
  <si>
    <t>社会保障和就业支出</t>
  </si>
  <si>
    <t xml:space="preserve">  05</t>
  </si>
  <si>
    <t xml:space="preserve">  行政事业单位养老支出</t>
  </si>
  <si>
    <t xml:space="preserve">    05</t>
  </si>
  <si>
    <t xml:space="preserve">    机关事业单位基本养老保险缴费支出</t>
  </si>
  <si>
    <t>部门公开表3</t>
  </si>
  <si>
    <t>部门支出总表</t>
  </si>
  <si>
    <t>基本支出</t>
  </si>
  <si>
    <t>项目支出</t>
  </si>
  <si>
    <t>小计</t>
  </si>
  <si>
    <t>工资福利</t>
  </si>
  <si>
    <t>商品服务</t>
  </si>
  <si>
    <t>个人家庭</t>
  </si>
  <si>
    <t>调资等</t>
  </si>
  <si>
    <t>企事业补助</t>
  </si>
  <si>
    <t>债务利息</t>
  </si>
  <si>
    <t>基本建设</t>
  </si>
  <si>
    <t>其他资本性</t>
  </si>
  <si>
    <t>其他支出</t>
  </si>
  <si>
    <t>50</t>
  </si>
  <si>
    <t xml:space="preserve">      229001</t>
  </si>
  <si>
    <t xml:space="preserve">      铁岭县组织部</t>
  </si>
  <si>
    <t>部门公开表4</t>
  </si>
  <si>
    <t>财政拨款收支总表</t>
  </si>
  <si>
    <t>一般公共预算财政拨款</t>
  </si>
  <si>
    <t>政府性基金预算财政拨款</t>
  </si>
  <si>
    <t>一、本年收入</t>
  </si>
  <si>
    <t>一、本年支出</t>
  </si>
  <si>
    <t xml:space="preserve"> （一）一般公共预算拨款</t>
  </si>
  <si>
    <t xml:space="preserve"> （一）一般公共服务支出</t>
  </si>
  <si>
    <t xml:space="preserve"> （二）政府性基金预算拨款</t>
  </si>
  <si>
    <t xml:space="preserve"> （二）外交支出</t>
  </si>
  <si>
    <t xml:space="preserve"> （三）国防支出</t>
  </si>
  <si>
    <t>二、上年结转</t>
  </si>
  <si>
    <t xml:space="preserve"> （四）公共安全支出</t>
  </si>
  <si>
    <t xml:space="preserve"> （五）教育支出</t>
  </si>
  <si>
    <t xml:space="preserve"> （六）科学技术支出</t>
  </si>
  <si>
    <t xml:space="preserve"> （七）文化体育与传媒支出</t>
  </si>
  <si>
    <t xml:space="preserve"> （八）社会保障和就业支出</t>
  </si>
  <si>
    <t xml:space="preserve"> （九）社会保险基金支出</t>
  </si>
  <si>
    <t xml:space="preserve"> （十）医疗卫生与计划生育支出</t>
  </si>
  <si>
    <t xml:space="preserve"> （十一）节能环保支出</t>
  </si>
  <si>
    <t xml:space="preserve"> （十二）城乡社区支出</t>
  </si>
  <si>
    <t xml:space="preserve"> （十三）农林水支出</t>
  </si>
  <si>
    <t xml:space="preserve"> （十四）交通运输支出</t>
  </si>
  <si>
    <t xml:space="preserve"> （十五）资源勘探信息等支出</t>
  </si>
  <si>
    <t xml:space="preserve"> （十六）商业服务业等支出</t>
  </si>
  <si>
    <t xml:space="preserve"> （十七）金融支出</t>
  </si>
  <si>
    <t xml:space="preserve"> （十八）援助其他地区支出</t>
  </si>
  <si>
    <t xml:space="preserve"> （十九）国土海洋气象等支出</t>
  </si>
  <si>
    <t xml:space="preserve"> （二十）住房保障支出</t>
  </si>
  <si>
    <t xml:space="preserve"> （二十一）粮油物资储备支出</t>
  </si>
  <si>
    <t xml:space="preserve"> （二十二）国有资本经营预算支出</t>
  </si>
  <si>
    <t xml:space="preserve"> （二十三）预备费</t>
  </si>
  <si>
    <t xml:space="preserve"> （二十四）其他支出</t>
  </si>
  <si>
    <t xml:space="preserve"> （二十五）转移性支出</t>
  </si>
  <si>
    <t xml:space="preserve"> （二十六）债务还本支出</t>
  </si>
  <si>
    <t xml:space="preserve"> （二十七）债务付息支出</t>
  </si>
  <si>
    <t xml:space="preserve"> （二十八）债务发行费用支出</t>
  </si>
  <si>
    <t>二、结转下年</t>
  </si>
  <si>
    <t>部门公开表5</t>
  </si>
  <si>
    <t>一般公共预算支出表</t>
  </si>
  <si>
    <t>2022年预算数</t>
  </si>
  <si>
    <t>08</t>
  </si>
  <si>
    <t>组织事务</t>
  </si>
  <si>
    <t xml:space="preserve">    01</t>
  </si>
  <si>
    <t xml:space="preserve">   事业运行（组织事务）</t>
  </si>
  <si>
    <t xml:space="preserve">      226001</t>
  </si>
  <si>
    <t>99</t>
  </si>
  <si>
    <t>部门公开表6-2</t>
  </si>
  <si>
    <t>一般公共预算基本支出表</t>
  </si>
  <si>
    <t>经济分类科目</t>
  </si>
  <si>
    <t>2022年基本支出</t>
  </si>
  <si>
    <t>人员经费</t>
  </si>
  <si>
    <t>公用经费</t>
  </si>
  <si>
    <t>（一）工资福利支出</t>
  </si>
  <si>
    <t xml:space="preserve">     基本工资</t>
  </si>
  <si>
    <t xml:space="preserve">     津贴补贴</t>
  </si>
  <si>
    <t xml:space="preserve">     公务员医疗</t>
  </si>
  <si>
    <t xml:space="preserve">     社会保障缴费</t>
  </si>
  <si>
    <t xml:space="preserve">     伙食补助费</t>
  </si>
  <si>
    <t xml:space="preserve">     绩效工资</t>
  </si>
  <si>
    <t xml:space="preserve">     晋级工资</t>
  </si>
  <si>
    <t xml:space="preserve">     其他工资福利支出</t>
  </si>
  <si>
    <t xml:space="preserve">     住房公积金</t>
  </si>
  <si>
    <t xml:space="preserve">     医疗费</t>
  </si>
  <si>
    <t xml:space="preserve">（二）商品和服务支出 </t>
  </si>
  <si>
    <t xml:space="preserve">     办公费</t>
  </si>
  <si>
    <t xml:space="preserve">     印刷费</t>
  </si>
  <si>
    <t xml:space="preserve">     咨询费</t>
  </si>
  <si>
    <t xml:space="preserve">     手续费</t>
  </si>
  <si>
    <t xml:space="preserve">     水费</t>
  </si>
  <si>
    <t xml:space="preserve">     电费</t>
  </si>
  <si>
    <t xml:space="preserve">     邮电费</t>
  </si>
  <si>
    <t xml:space="preserve">     取暖费</t>
  </si>
  <si>
    <t xml:space="preserve">     物业管理费</t>
  </si>
  <si>
    <t xml:space="preserve">     差旅费</t>
  </si>
  <si>
    <t xml:space="preserve">     因公出国（境）费用</t>
  </si>
  <si>
    <t xml:space="preserve">     维修（护）费</t>
  </si>
  <si>
    <t xml:space="preserve">     租赁费</t>
  </si>
  <si>
    <t xml:space="preserve">     会议费</t>
  </si>
  <si>
    <t xml:space="preserve">     培训费</t>
  </si>
  <si>
    <t xml:space="preserve">     公务接待费</t>
  </si>
  <si>
    <t xml:space="preserve">     零星用品购置费</t>
  </si>
  <si>
    <t xml:space="preserve">     被装购置费</t>
  </si>
  <si>
    <t xml:space="preserve">     专用燃料费</t>
  </si>
  <si>
    <t xml:space="preserve">     劳务费</t>
  </si>
  <si>
    <t xml:space="preserve">     委托业务费</t>
  </si>
  <si>
    <t xml:space="preserve">     工会经费</t>
  </si>
  <si>
    <t xml:space="preserve">     福利费</t>
  </si>
  <si>
    <t xml:space="preserve">     公务用车运行维护费</t>
  </si>
  <si>
    <t xml:space="preserve">     其他交通费用</t>
  </si>
  <si>
    <t xml:space="preserve">     其他商品和服务支出</t>
  </si>
  <si>
    <t>（三）对个人和家庭补助支出</t>
  </si>
  <si>
    <t xml:space="preserve">     离休费</t>
  </si>
  <si>
    <t xml:space="preserve">     退休费</t>
  </si>
  <si>
    <t xml:space="preserve">     退职（役）费</t>
  </si>
  <si>
    <t xml:space="preserve">     抚恤金</t>
  </si>
  <si>
    <t xml:space="preserve">     生活补助</t>
  </si>
  <si>
    <t xml:space="preserve">     救济费</t>
  </si>
  <si>
    <t xml:space="preserve">     助学金</t>
  </si>
  <si>
    <t xml:space="preserve">     奖励金</t>
  </si>
  <si>
    <t xml:space="preserve">     生产补贴</t>
  </si>
  <si>
    <t xml:space="preserve">     提租补贴</t>
  </si>
  <si>
    <t xml:space="preserve">     购房补贴</t>
  </si>
  <si>
    <t xml:space="preserve">     采暖补贴</t>
  </si>
  <si>
    <t xml:space="preserve">     其他对个人和家庭的补助支出</t>
  </si>
  <si>
    <t>部门公开表7</t>
  </si>
  <si>
    <t>政府性基金预算支出表</t>
  </si>
  <si>
    <t>本年政府性基金预算财政拨款支出</t>
  </si>
  <si>
    <t>注：铁岭县财政局没有政府性基金预算拨款收入，也没有使用政府性基金安排的支出，故本表无数据。</t>
  </si>
  <si>
    <t>部门公开表8</t>
  </si>
  <si>
    <t>“三公”经费支出表</t>
  </si>
  <si>
    <t>2021预算数</t>
  </si>
  <si>
    <t>2022预算数</t>
  </si>
  <si>
    <t>因公出国（境）费</t>
  </si>
  <si>
    <t>公务接待费</t>
  </si>
  <si>
    <t>公务用车购置及运行费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</si>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</sst>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  <numFmt numFmtId="178" formatCode="0.00_);[Red]\(0.00\)"/>
    <numFmt numFmtId="179" formatCode="0.00_ "/>
  </numFmts>
  <fonts count="59">
    <font>
      <sz val="12"/>
      <name val="宋体"/>
      <family val="0"/>
    </font>
    <font>
      <sz val="11"/>
      <name val="宋体"/>
      <family val="0"/>
    </font>
    <font>
      <sz val="9"/>
      <color indexed="8"/>
      <name val="黑体"/>
      <family val="3"/>
    </font>
    <font>
      <sz val="18"/>
      <color indexed="8"/>
      <name val="黑体"/>
      <family val="3"/>
    </font>
    <font>
      <b/>
      <sz val="10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黑体"/>
      <family val="3"/>
    </font>
    <font>
      <b/>
      <sz val="10"/>
      <color indexed="8"/>
      <name val="宋体"/>
      <family val="0"/>
    </font>
    <font>
      <sz val="14"/>
      <color indexed="8"/>
      <name val="仿宋_GB2312"/>
      <family val="0"/>
    </font>
    <font>
      <b/>
      <sz val="12"/>
      <color indexed="8"/>
      <name val="黑体"/>
      <family val="3"/>
    </font>
    <font>
      <sz val="10.5"/>
      <color indexed="8"/>
      <name val="宋体"/>
      <family val="0"/>
    </font>
    <font>
      <sz val="10.5"/>
      <color indexed="8"/>
      <name val="黑体"/>
      <family val="3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黑体"/>
      <family val="3"/>
    </font>
    <font>
      <b/>
      <sz val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/>
    </border>
    <border>
      <left>
        <color indexed="63"/>
      </left>
      <right style="thin">
        <color indexed="8"/>
      </right>
      <top>
        <color indexed="63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7" borderId="2" applyNumberFormat="0" applyFont="0" applyAlignment="0" applyProtection="0"/>
    <xf numFmtId="0" fontId="42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2" fillId="9" borderId="0" applyNumberFormat="0" applyBorder="0" applyAlignment="0" applyProtection="0"/>
    <xf numFmtId="0" fontId="46" fillId="0" borderId="4" applyNumberFormat="0" applyFill="0" applyAlignment="0" applyProtection="0"/>
    <xf numFmtId="0" fontId="42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15" fillId="0" borderId="0">
      <alignment/>
      <protection/>
    </xf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</cellStyleXfs>
  <cellXfs count="13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4" fillId="0" borderId="9" xfId="64" applyNumberFormat="1" applyFont="1" applyBorder="1" applyAlignment="1" applyProtection="1">
      <alignment horizontal="center" vertical="center" wrapText="1"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10" xfId="64" applyNumberFormat="1" applyFont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1" xfId="64" applyNumberFormat="1" applyFont="1" applyBorder="1" applyAlignment="1" applyProtection="1">
      <alignment horizontal="center" vertical="center" wrapText="1"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2" xfId="64" applyNumberFormat="1" applyFont="1" applyBorder="1" applyAlignment="1" applyProtection="1">
      <alignment horizontal="center" vertical="center" wrapText="1"/>
      <protection/>
    </xf>
    <xf numFmtId="0" fontId="5" fillId="0" borderId="12" xfId="64" applyNumberFormat="1" applyFont="1" applyBorder="1" applyAlignment="1" applyProtection="1">
      <alignment horizontal="right" vertical="center"/>
      <protection/>
    </xf>
    <xf numFmtId="0" fontId="6" fillId="0" borderId="0" xfId="0" applyFont="1" applyAlignment="1">
      <alignment/>
    </xf>
    <xf numFmtId="0" fontId="7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left" vertical="center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right" vertical="center" wrapText="1"/>
    </xf>
    <xf numFmtId="0" fontId="5" fillId="0" borderId="9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 horizontal="justify"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13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justify" vertical="top" wrapText="1"/>
    </xf>
    <xf numFmtId="176" fontId="8" fillId="0" borderId="15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justify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/>
    </xf>
    <xf numFmtId="49" fontId="14" fillId="0" borderId="9" xfId="64" applyNumberFormat="1" applyFont="1" applyBorder="1" applyAlignment="1" applyProtection="1">
      <alignment/>
      <protection/>
    </xf>
    <xf numFmtId="176" fontId="14" fillId="0" borderId="9" xfId="65" applyNumberFormat="1" applyFont="1" applyBorder="1" applyAlignment="1" applyProtection="1">
      <alignment horizontal="center" vertical="center" wrapText="1"/>
      <protection/>
    </xf>
    <xf numFmtId="49" fontId="15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Font="1" applyBorder="1" applyAlignment="1">
      <alignment horizontal="center" vertical="center" wrapText="1"/>
    </xf>
    <xf numFmtId="176" fontId="6" fillId="0" borderId="12" xfId="65" applyNumberFormat="1" applyFont="1" applyBorder="1" applyAlignment="1" applyProtection="1">
      <alignment horizontal="center" vertical="center" wrapText="1"/>
      <protection/>
    </xf>
    <xf numFmtId="49" fontId="6" fillId="0" borderId="19" xfId="53" applyNumberFormat="1" applyFont="1" applyFill="1" applyBorder="1" applyAlignment="1" applyProtection="1">
      <alignment horizontal="left" vertical="center" wrapText="1"/>
      <protection/>
    </xf>
    <xf numFmtId="49" fontId="6" fillId="0" borderId="15" xfId="0" applyNumberFormat="1" applyFont="1" applyFill="1" applyBorder="1" applyAlignment="1" applyProtection="1">
      <alignment horizontal="left" vertical="center" wrapText="1"/>
      <protection/>
    </xf>
    <xf numFmtId="49" fontId="6" fillId="0" borderId="19" xfId="0" applyNumberFormat="1" applyFont="1" applyFill="1" applyBorder="1" applyAlignment="1" applyProtection="1">
      <alignment horizontal="left" vertical="center" wrapText="1"/>
      <protection/>
    </xf>
    <xf numFmtId="49" fontId="6" fillId="0" borderId="11" xfId="64" applyNumberFormat="1" applyFont="1" applyBorder="1" applyAlignment="1" applyProtection="1">
      <alignment vertical="center" wrapText="1"/>
      <protection/>
    </xf>
    <xf numFmtId="0" fontId="6" fillId="0" borderId="15" xfId="0" applyFont="1" applyBorder="1" applyAlignment="1">
      <alignment vertical="center" wrapText="1"/>
    </xf>
    <xf numFmtId="0" fontId="16" fillId="0" borderId="0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left" vertical="center"/>
    </xf>
    <xf numFmtId="0" fontId="17" fillId="0" borderId="20" xfId="0" applyNumberFormat="1" applyFont="1" applyFill="1" applyBorder="1" applyAlignment="1">
      <alignment horizontal="right" vertical="center"/>
    </xf>
    <xf numFmtId="0" fontId="17" fillId="0" borderId="20" xfId="0" applyNumberFormat="1" applyFont="1" applyFill="1" applyBorder="1" applyAlignment="1">
      <alignment horizontal="right" vertical="center" wrapText="1"/>
    </xf>
    <xf numFmtId="0" fontId="18" fillId="0" borderId="17" xfId="64" applyNumberFormat="1" applyFont="1" applyBorder="1" applyAlignment="1" applyProtection="1">
      <alignment horizontal="center" vertical="center" wrapText="1"/>
      <protection/>
    </xf>
    <xf numFmtId="0" fontId="18" fillId="0" borderId="10" xfId="64" applyNumberFormat="1" applyFont="1" applyBorder="1" applyAlignment="1" applyProtection="1">
      <alignment horizontal="center" vertical="center" wrapText="1"/>
      <protection/>
    </xf>
    <xf numFmtId="0" fontId="18" fillId="0" borderId="17" xfId="64" applyNumberFormat="1" applyFont="1" applyBorder="1" applyAlignment="1" applyProtection="1">
      <alignment horizontal="center" vertical="center"/>
      <protection/>
    </xf>
    <xf numFmtId="0" fontId="18" fillId="0" borderId="18" xfId="64" applyNumberFormat="1" applyFont="1" applyBorder="1" applyAlignment="1" applyProtection="1">
      <alignment horizontal="center" vertical="center"/>
      <protection/>
    </xf>
    <xf numFmtId="0" fontId="18" fillId="0" borderId="10" xfId="64" applyNumberFormat="1" applyFont="1" applyBorder="1" applyAlignment="1" applyProtection="1">
      <alignment horizontal="center" vertical="center"/>
      <protection/>
    </xf>
    <xf numFmtId="0" fontId="18" fillId="0" borderId="11" xfId="64" applyNumberFormat="1" applyFont="1" applyBorder="1" applyAlignment="1" applyProtection="1">
      <alignment horizontal="center" vertical="center" wrapText="1"/>
      <protection/>
    </xf>
    <xf numFmtId="0" fontId="18" fillId="0" borderId="12" xfId="64" applyNumberFormat="1" applyFont="1" applyBorder="1" applyAlignment="1" applyProtection="1">
      <alignment horizontal="center" vertical="center" wrapText="1"/>
      <protection/>
    </xf>
    <xf numFmtId="0" fontId="18" fillId="0" borderId="12" xfId="64" applyNumberFormat="1" applyFont="1" applyBorder="1" applyAlignment="1" applyProtection="1">
      <alignment horizontal="center" vertical="center"/>
      <protection/>
    </xf>
    <xf numFmtId="0" fontId="5" fillId="0" borderId="11" xfId="64" applyNumberFormat="1" applyFont="1" applyBorder="1" applyAlignment="1" applyProtection="1">
      <alignment horizontal="left" vertical="center"/>
      <protection/>
    </xf>
    <xf numFmtId="176" fontId="5" fillId="0" borderId="9" xfId="65" applyNumberFormat="1" applyFont="1" applyBorder="1" applyAlignment="1" applyProtection="1">
      <alignment horizontal="center" vertical="center" wrapText="1"/>
      <protection/>
    </xf>
    <xf numFmtId="0" fontId="5" fillId="0" borderId="12" xfId="64" applyNumberFormat="1" applyFont="1" applyBorder="1" applyAlignment="1" applyProtection="1">
      <alignment horizontal="left" vertical="center"/>
      <protection/>
    </xf>
    <xf numFmtId="176" fontId="5" fillId="0" borderId="12" xfId="64" applyNumberFormat="1" applyFont="1" applyBorder="1" applyAlignment="1" applyProtection="1">
      <alignment horizontal="center" vertical="center"/>
      <protection/>
    </xf>
    <xf numFmtId="177" fontId="5" fillId="0" borderId="11" xfId="65" applyNumberFormat="1" applyFont="1" applyBorder="1" applyAlignment="1" applyProtection="1">
      <alignment horizontal="right" vertical="center"/>
      <protection/>
    </xf>
    <xf numFmtId="178" fontId="5" fillId="0" borderId="11" xfId="66" applyNumberFormat="1" applyFont="1" applyBorder="1" applyAlignment="1" applyProtection="1">
      <alignment horizontal="center" vertical="center"/>
      <protection/>
    </xf>
    <xf numFmtId="178" fontId="5" fillId="0" borderId="11" xfId="65" applyNumberFormat="1" applyFont="1" applyBorder="1" applyAlignment="1" applyProtection="1">
      <alignment horizontal="right" vertical="center"/>
      <protection/>
    </xf>
    <xf numFmtId="176" fontId="5" fillId="0" borderId="11" xfId="65" applyNumberFormat="1" applyFont="1" applyBorder="1" applyAlignment="1" applyProtection="1">
      <alignment horizontal="right" vertical="center"/>
      <protection/>
    </xf>
    <xf numFmtId="176" fontId="5" fillId="0" borderId="11" xfId="66" applyNumberFormat="1" applyFont="1" applyBorder="1" applyAlignment="1" applyProtection="1">
      <alignment horizontal="center" vertical="center" wrapText="1"/>
      <protection/>
    </xf>
    <xf numFmtId="176" fontId="5" fillId="0" borderId="12" xfId="66" applyNumberFormat="1" applyFont="1" applyBorder="1" applyAlignment="1" applyProtection="1">
      <alignment horizontal="center" vertical="center"/>
      <protection/>
    </xf>
    <xf numFmtId="0" fontId="5" fillId="0" borderId="11" xfId="64" applyNumberFormat="1" applyFont="1" applyBorder="1" applyAlignment="1" applyProtection="1">
      <alignment horizontal="center" vertical="center"/>
      <protection/>
    </xf>
    <xf numFmtId="178" fontId="5" fillId="0" borderId="11" xfId="65" applyNumberFormat="1" applyFont="1" applyBorder="1" applyAlignment="1" applyProtection="1">
      <alignment horizontal="center" vertical="center"/>
      <protection/>
    </xf>
    <xf numFmtId="0" fontId="5" fillId="0" borderId="12" xfId="64" applyNumberFormat="1" applyFont="1" applyBorder="1" applyAlignment="1" applyProtection="1">
      <alignment horizontal="center" vertical="center"/>
      <protection/>
    </xf>
    <xf numFmtId="178" fontId="5" fillId="0" borderId="12" xfId="66" applyNumberFormat="1" applyFont="1" applyBorder="1" applyAlignment="1" applyProtection="1">
      <alignment horizontal="center" vertical="center"/>
      <protection/>
    </xf>
    <xf numFmtId="178" fontId="5" fillId="0" borderId="12" xfId="64" applyNumberFormat="1" applyFont="1" applyBorder="1" applyAlignment="1" applyProtection="1">
      <alignment horizontal="center" vertical="center"/>
      <protection/>
    </xf>
    <xf numFmtId="0" fontId="13" fillId="0" borderId="11" xfId="64" applyNumberFormat="1" applyFont="1" applyBorder="1" applyAlignment="1" applyProtection="1">
      <alignment horizontal="center" vertical="center"/>
      <protection/>
    </xf>
    <xf numFmtId="176" fontId="8" fillId="0" borderId="15" xfId="65" applyNumberFormat="1" applyFont="1" applyBorder="1" applyAlignment="1" applyProtection="1">
      <alignment horizontal="center" vertical="center"/>
      <protection/>
    </xf>
    <xf numFmtId="178" fontId="8" fillId="0" borderId="11" xfId="66" applyNumberFormat="1" applyFont="1" applyBorder="1" applyAlignment="1" applyProtection="1">
      <alignment horizontal="center" vertical="center"/>
      <protection/>
    </xf>
    <xf numFmtId="178" fontId="8" fillId="0" borderId="12" xfId="66" applyNumberFormat="1" applyFont="1" applyBorder="1" applyAlignment="1" applyProtection="1">
      <alignment horizontal="center" vertical="center"/>
      <protection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4" fillId="0" borderId="18" xfId="64" applyNumberFormat="1" applyFont="1" applyBorder="1" applyAlignment="1" applyProtection="1">
      <alignment horizontal="center" vertical="center" wrapText="1"/>
      <protection/>
    </xf>
    <xf numFmtId="0" fontId="4" fillId="0" borderId="17" xfId="64" applyNumberFormat="1" applyFont="1" applyBorder="1" applyAlignment="1" applyProtection="1">
      <alignment horizontal="center" vertical="center" wrapText="1"/>
      <protection/>
    </xf>
    <xf numFmtId="0" fontId="14" fillId="0" borderId="21" xfId="0" applyFont="1" applyBorder="1" applyAlignment="1">
      <alignment horizontal="center" vertical="center" wrapText="1"/>
    </xf>
    <xf numFmtId="0" fontId="19" fillId="0" borderId="22" xfId="65" applyNumberFormat="1" applyFont="1" applyBorder="1" applyAlignment="1" applyProtection="1">
      <alignment horizontal="left" vertical="center" wrapText="1"/>
      <protection/>
    </xf>
    <xf numFmtId="0" fontId="8" fillId="0" borderId="23" xfId="65" applyNumberFormat="1" applyFont="1" applyBorder="1" applyAlignment="1" applyProtection="1">
      <alignment horizontal="center" vertical="center" wrapText="1"/>
      <protection/>
    </xf>
    <xf numFmtId="179" fontId="6" fillId="0" borderId="15" xfId="0" applyNumberFormat="1" applyFont="1" applyBorder="1" applyAlignment="1">
      <alignment horizontal="center" vertical="center" wrapText="1"/>
    </xf>
    <xf numFmtId="179" fontId="5" fillId="0" borderId="12" xfId="64" applyNumberFormat="1" applyFont="1" applyBorder="1" applyAlignment="1" applyProtection="1">
      <alignment horizontal="center" vertical="center" wrapText="1"/>
      <protection/>
    </xf>
    <xf numFmtId="179" fontId="5" fillId="0" borderId="11" xfId="65" applyNumberFormat="1" applyFont="1" applyBorder="1" applyAlignment="1" applyProtection="1">
      <alignment horizontal="center" vertical="center" wrapText="1"/>
      <protection/>
    </xf>
    <xf numFmtId="179" fontId="5" fillId="0" borderId="12" xfId="64" applyNumberFormat="1" applyFont="1" applyBorder="1" applyAlignment="1" applyProtection="1">
      <alignment horizontal="center" vertical="center"/>
      <protection/>
    </xf>
    <xf numFmtId="179" fontId="5" fillId="0" borderId="11" xfId="65" applyNumberFormat="1" applyFont="1" applyBorder="1" applyAlignment="1" applyProtection="1">
      <alignment horizontal="center" vertical="center"/>
      <protection/>
    </xf>
    <xf numFmtId="0" fontId="6" fillId="0" borderId="15" xfId="0" applyFont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179" fontId="5" fillId="0" borderId="11" xfId="66" applyNumberFormat="1" applyFont="1" applyBorder="1" applyAlignment="1" applyProtection="1">
      <alignment horizontal="center" vertical="center" wrapText="1"/>
      <protection/>
    </xf>
    <xf numFmtId="179" fontId="5" fillId="0" borderId="12" xfId="66" applyNumberFormat="1" applyFont="1" applyBorder="1" applyAlignment="1" applyProtection="1">
      <alignment horizontal="center" vertical="center" wrapText="1"/>
      <protection/>
    </xf>
    <xf numFmtId="179" fontId="5" fillId="0" borderId="11" xfId="66" applyNumberFormat="1" applyFont="1" applyBorder="1" applyAlignment="1" applyProtection="1">
      <alignment horizontal="center" vertical="center"/>
      <protection/>
    </xf>
    <xf numFmtId="179" fontId="5" fillId="0" borderId="12" xfId="66" applyNumberFormat="1" applyFont="1" applyBorder="1" applyAlignment="1" applyProtection="1">
      <alignment horizontal="center" vertical="center"/>
      <protection/>
    </xf>
    <xf numFmtId="0" fontId="18" fillId="0" borderId="9" xfId="65" applyNumberFormat="1" applyFont="1" applyBorder="1" applyAlignment="1" applyProtection="1">
      <alignment horizontal="center" vertical="center" wrapText="1"/>
      <protection/>
    </xf>
    <xf numFmtId="0" fontId="18" fillId="0" borderId="9" xfId="0" applyNumberFormat="1" applyFont="1" applyBorder="1" applyAlignment="1" applyProtection="1">
      <alignment horizontal="center" vertical="center" wrapText="1"/>
      <protection/>
    </xf>
    <xf numFmtId="0" fontId="18" fillId="0" borderId="11" xfId="65" applyNumberFormat="1" applyFont="1" applyBorder="1" applyAlignment="1" applyProtection="1">
      <alignment horizontal="center" vertical="center" wrapText="1"/>
      <protection/>
    </xf>
    <xf numFmtId="0" fontId="18" fillId="0" borderId="12" xfId="65" applyNumberFormat="1" applyFont="1" applyBorder="1" applyAlignment="1" applyProtection="1">
      <alignment horizontal="center" vertical="center" wrapText="1"/>
      <protection/>
    </xf>
    <xf numFmtId="0" fontId="18" fillId="0" borderId="24" xfId="0" applyNumberFormat="1" applyFont="1" applyBorder="1" applyAlignment="1" applyProtection="1">
      <alignment horizontal="center" vertical="center" wrapText="1"/>
      <protection/>
    </xf>
    <xf numFmtId="49" fontId="15" fillId="0" borderId="15" xfId="0" applyNumberFormat="1" applyFont="1" applyFill="1" applyBorder="1" applyAlignment="1">
      <alignment/>
    </xf>
    <xf numFmtId="177" fontId="8" fillId="0" borderId="15" xfId="66" applyNumberFormat="1" applyFont="1" applyBorder="1" applyAlignment="1" applyProtection="1">
      <alignment horizontal="center" vertical="center" wrapText="1"/>
      <protection/>
    </xf>
    <xf numFmtId="177" fontId="8" fillId="0" borderId="25" xfId="66" applyNumberFormat="1" applyFont="1" applyBorder="1" applyAlignment="1" applyProtection="1">
      <alignment horizontal="center" vertical="center" wrapText="1"/>
      <protection/>
    </xf>
    <xf numFmtId="177" fontId="5" fillId="0" borderId="15" xfId="66" applyNumberFormat="1" applyFont="1" applyBorder="1" applyAlignment="1" applyProtection="1">
      <alignment horizontal="center" vertical="center" wrapText="1"/>
      <protection/>
    </xf>
    <xf numFmtId="177" fontId="8" fillId="0" borderId="19" xfId="66" applyNumberFormat="1" applyFont="1" applyBorder="1" applyAlignment="1" applyProtection="1">
      <alignment horizontal="center" vertical="center" wrapText="1"/>
      <protection/>
    </xf>
    <xf numFmtId="0" fontId="6" fillId="0" borderId="15" xfId="65" applyNumberFormat="1" applyFont="1" applyBorder="1" applyAlignment="1" applyProtection="1">
      <alignment horizontal="left" vertical="center" wrapText="1"/>
      <protection/>
    </xf>
    <xf numFmtId="177" fontId="5" fillId="0" borderId="15" xfId="66" applyNumberFormat="1" applyFont="1" applyBorder="1" applyAlignment="1" applyProtection="1">
      <alignment horizontal="right" vertical="center" wrapText="1"/>
      <protection/>
    </xf>
    <xf numFmtId="0" fontId="0" fillId="0" borderId="0" xfId="0" applyBorder="1" applyAlignment="1">
      <alignment horizontal="left" vertical="center" wrapText="1"/>
    </xf>
    <xf numFmtId="0" fontId="5" fillId="0" borderId="9" xfId="64" applyNumberFormat="1" applyFont="1" applyBorder="1" applyAlignment="1" applyProtection="1">
      <alignment horizontal="left" vertical="center"/>
      <protection/>
    </xf>
    <xf numFmtId="0" fontId="5" fillId="0" borderId="10" xfId="64" applyNumberFormat="1" applyFont="1" applyBorder="1" applyAlignment="1" applyProtection="1">
      <alignment horizontal="left" vertical="center"/>
      <protection/>
    </xf>
    <xf numFmtId="176" fontId="5" fillId="0" borderId="9" xfId="66" applyNumberFormat="1" applyFont="1" applyBorder="1" applyAlignment="1" applyProtection="1">
      <alignment horizontal="center" vertical="center" wrapText="1"/>
      <protection/>
    </xf>
    <xf numFmtId="176" fontId="5" fillId="0" borderId="11" xfId="65" applyNumberFormat="1" applyFont="1" applyBorder="1" applyAlignment="1" applyProtection="1">
      <alignment horizontal="center" vertical="center" wrapText="1"/>
      <protection/>
    </xf>
    <xf numFmtId="0" fontId="5" fillId="0" borderId="22" xfId="64" applyNumberFormat="1" applyFont="1" applyBorder="1" applyAlignment="1" applyProtection="1">
      <alignment horizontal="left" vertical="center"/>
      <protection/>
    </xf>
    <xf numFmtId="176" fontId="5" fillId="0" borderId="22" xfId="65" applyNumberFormat="1" applyFont="1" applyBorder="1" applyAlignment="1" applyProtection="1">
      <alignment horizontal="center" vertical="center" wrapText="1"/>
      <protection/>
    </xf>
    <xf numFmtId="0" fontId="5" fillId="0" borderId="23" xfId="64" applyNumberFormat="1" applyFont="1" applyBorder="1" applyAlignment="1" applyProtection="1">
      <alignment horizontal="left" vertical="center"/>
      <protection/>
    </xf>
    <xf numFmtId="176" fontId="5" fillId="0" borderId="22" xfId="66" applyNumberFormat="1" applyFont="1" applyBorder="1" applyAlignment="1" applyProtection="1">
      <alignment horizontal="center" vertical="center" wrapText="1"/>
      <protection/>
    </xf>
    <xf numFmtId="0" fontId="5" fillId="0" borderId="15" xfId="64" applyNumberFormat="1" applyFont="1" applyBorder="1" applyAlignment="1" applyProtection="1">
      <alignment horizontal="left" vertical="center"/>
      <protection/>
    </xf>
    <xf numFmtId="176" fontId="5" fillId="0" borderId="15" xfId="65" applyNumberFormat="1" applyFont="1" applyBorder="1" applyAlignment="1" applyProtection="1">
      <alignment horizontal="center" vertical="center" wrapText="1"/>
      <protection/>
    </xf>
    <xf numFmtId="176" fontId="5" fillId="0" borderId="15" xfId="66" applyNumberFormat="1" applyFont="1" applyBorder="1" applyAlignment="1" applyProtection="1">
      <alignment horizontal="center" vertical="center" wrapText="1"/>
      <protection/>
    </xf>
    <xf numFmtId="177" fontId="5" fillId="0" borderId="11" xfId="65" applyNumberFormat="1" applyFont="1" applyBorder="1" applyAlignment="1" applyProtection="1">
      <alignment horizontal="center" vertical="center" wrapText="1"/>
      <protection/>
    </xf>
    <xf numFmtId="0" fontId="8" fillId="0" borderId="11" xfId="64" applyNumberFormat="1" applyFont="1" applyBorder="1" applyAlignment="1" applyProtection="1">
      <alignment horizontal="center" vertical="center"/>
      <protection/>
    </xf>
    <xf numFmtId="176" fontId="8" fillId="0" borderId="11" xfId="65" applyNumberFormat="1" applyFont="1" applyBorder="1" applyAlignment="1" applyProtection="1">
      <alignment horizontal="center" vertical="center" wrapText="1"/>
      <protection/>
    </xf>
    <xf numFmtId="0" fontId="8" fillId="0" borderId="12" xfId="64" applyNumberFormat="1" applyFont="1" applyBorder="1" applyAlignment="1" applyProtection="1">
      <alignment horizontal="center" vertical="center"/>
      <protection/>
    </xf>
    <xf numFmtId="176" fontId="8" fillId="0" borderId="11" xfId="66" applyNumberFormat="1" applyFont="1" applyBorder="1" applyAlignment="1" applyProtection="1">
      <alignment horizontal="center" vertical="center"/>
      <protection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常规_部门收入总表-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Sheet1_1" xfId="65"/>
    <cellStyle name="常规_Sheet1_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B18" sqref="B18"/>
    </sheetView>
  </sheetViews>
  <sheetFormatPr defaultColWidth="8.00390625" defaultRowHeight="14.25"/>
  <cols>
    <col min="1" max="1" width="37.00390625" style="0" customWidth="1"/>
    <col min="2" max="2" width="29.375" style="0" customWidth="1"/>
    <col min="3" max="3" width="37.00390625" style="0" customWidth="1"/>
    <col min="4" max="4" width="29.75390625" style="0" customWidth="1"/>
  </cols>
  <sheetData>
    <row r="1" spans="1:4" ht="15" customHeight="1">
      <c r="A1" s="2" t="s">
        <v>0</v>
      </c>
      <c r="B1" s="2"/>
      <c r="C1" s="2"/>
      <c r="D1" s="2"/>
    </row>
    <row r="2" spans="1:4" ht="18" customHeight="1">
      <c r="A2" s="56" t="s">
        <v>1</v>
      </c>
      <c r="B2" s="56"/>
      <c r="C2" s="56"/>
      <c r="D2" s="56"/>
    </row>
    <row r="3" spans="1:4" ht="10.5" customHeight="1">
      <c r="A3" s="59" t="s">
        <v>2</v>
      </c>
      <c r="B3" s="59"/>
      <c r="C3" s="59"/>
      <c r="D3" s="59"/>
    </row>
    <row r="4" spans="1:4" ht="15.75" customHeight="1">
      <c r="A4" s="17" t="s">
        <v>3</v>
      </c>
      <c r="B4" s="17"/>
      <c r="C4" s="16" t="s">
        <v>4</v>
      </c>
      <c r="D4" s="16"/>
    </row>
    <row r="5" spans="1:4" ht="15.75" customHeight="1">
      <c r="A5" s="17" t="s">
        <v>5</v>
      </c>
      <c r="B5" s="17" t="s">
        <v>6</v>
      </c>
      <c r="C5" s="16" t="s">
        <v>5</v>
      </c>
      <c r="D5" s="17" t="s">
        <v>6</v>
      </c>
    </row>
    <row r="6" spans="1:4" ht="15.75" customHeight="1">
      <c r="A6" s="120" t="s">
        <v>7</v>
      </c>
      <c r="B6" s="69">
        <v>248.9</v>
      </c>
      <c r="C6" s="121" t="s">
        <v>8</v>
      </c>
      <c r="D6" s="122">
        <f>B6-D13</f>
        <v>225.83</v>
      </c>
    </row>
    <row r="7" spans="1:4" ht="15.75" customHeight="1">
      <c r="A7" s="68" t="s">
        <v>9</v>
      </c>
      <c r="B7" s="123"/>
      <c r="C7" s="70" t="s">
        <v>10</v>
      </c>
      <c r="D7" s="76"/>
    </row>
    <row r="8" spans="1:4" ht="15.75" customHeight="1">
      <c r="A8" s="68" t="s">
        <v>11</v>
      </c>
      <c r="B8" s="123"/>
      <c r="C8" s="70" t="s">
        <v>12</v>
      </c>
      <c r="D8" s="76"/>
    </row>
    <row r="9" spans="1:4" ht="15.75" customHeight="1">
      <c r="A9" s="124" t="s">
        <v>13</v>
      </c>
      <c r="B9" s="125"/>
      <c r="C9" s="126" t="s">
        <v>14</v>
      </c>
      <c r="D9" s="127"/>
    </row>
    <row r="10" spans="1:4" ht="15.75" customHeight="1">
      <c r="A10" s="128" t="s">
        <v>15</v>
      </c>
      <c r="B10" s="129"/>
      <c r="C10" s="128" t="s">
        <v>16</v>
      </c>
      <c r="D10" s="130"/>
    </row>
    <row r="11" spans="1:4" ht="15.75" customHeight="1">
      <c r="A11" s="68" t="s">
        <v>17</v>
      </c>
      <c r="B11" s="123"/>
      <c r="C11" s="70" t="s">
        <v>18</v>
      </c>
      <c r="D11" s="76"/>
    </row>
    <row r="12" spans="1:4" ht="15.75" customHeight="1">
      <c r="A12" s="68" t="s">
        <v>19</v>
      </c>
      <c r="B12" s="123"/>
      <c r="C12" s="70" t="s">
        <v>20</v>
      </c>
      <c r="D12" s="76"/>
    </row>
    <row r="13" spans="1:4" ht="15.75" customHeight="1">
      <c r="A13" s="68" t="s">
        <v>21</v>
      </c>
      <c r="B13" s="123"/>
      <c r="C13" s="70" t="s">
        <v>22</v>
      </c>
      <c r="D13" s="76">
        <v>23.07</v>
      </c>
    </row>
    <row r="14" spans="1:4" ht="15.75" customHeight="1">
      <c r="A14" s="68" t="s">
        <v>23</v>
      </c>
      <c r="B14" s="131" t="s">
        <v>24</v>
      </c>
      <c r="C14" s="70" t="s">
        <v>25</v>
      </c>
      <c r="D14" s="76"/>
    </row>
    <row r="15" spans="1:4" ht="15.75" customHeight="1">
      <c r="A15" s="68" t="s">
        <v>23</v>
      </c>
      <c r="B15" s="131" t="s">
        <v>24</v>
      </c>
      <c r="C15" s="70" t="s">
        <v>26</v>
      </c>
      <c r="D15" s="76"/>
    </row>
    <row r="16" spans="1:4" ht="15.75" customHeight="1">
      <c r="A16" s="68" t="s">
        <v>23</v>
      </c>
      <c r="B16" s="131" t="s">
        <v>24</v>
      </c>
      <c r="C16" s="70" t="s">
        <v>27</v>
      </c>
      <c r="D16" s="76"/>
    </row>
    <row r="17" spans="1:4" ht="15.75" customHeight="1">
      <c r="A17" s="68" t="s">
        <v>23</v>
      </c>
      <c r="B17" s="131" t="s">
        <v>24</v>
      </c>
      <c r="C17" s="70" t="s">
        <v>28</v>
      </c>
      <c r="D17" s="76"/>
    </row>
    <row r="18" spans="1:4" ht="15.75" customHeight="1">
      <c r="A18" s="68" t="s">
        <v>23</v>
      </c>
      <c r="B18" s="131" t="s">
        <v>24</v>
      </c>
      <c r="C18" s="70" t="s">
        <v>29</v>
      </c>
      <c r="D18" s="76"/>
    </row>
    <row r="19" spans="1:4" ht="15.75" customHeight="1">
      <c r="A19" s="68" t="s">
        <v>23</v>
      </c>
      <c r="B19" s="131" t="s">
        <v>24</v>
      </c>
      <c r="C19" s="70" t="s">
        <v>30</v>
      </c>
      <c r="D19" s="76"/>
    </row>
    <row r="20" spans="1:4" ht="15.75" customHeight="1">
      <c r="A20" s="68" t="s">
        <v>23</v>
      </c>
      <c r="B20" s="131" t="s">
        <v>24</v>
      </c>
      <c r="C20" s="70" t="s">
        <v>31</v>
      </c>
      <c r="D20" s="76"/>
    </row>
    <row r="21" spans="1:4" ht="15.75" customHeight="1">
      <c r="A21" s="68" t="s">
        <v>23</v>
      </c>
      <c r="B21" s="131" t="s">
        <v>24</v>
      </c>
      <c r="C21" s="70" t="s">
        <v>32</v>
      </c>
      <c r="D21" s="76"/>
    </row>
    <row r="22" spans="1:4" ht="15.75" customHeight="1">
      <c r="A22" s="68" t="s">
        <v>23</v>
      </c>
      <c r="B22" s="131" t="s">
        <v>24</v>
      </c>
      <c r="C22" s="70" t="s">
        <v>33</v>
      </c>
      <c r="D22" s="76"/>
    </row>
    <row r="23" spans="1:4" ht="15.75" customHeight="1">
      <c r="A23" s="68" t="s">
        <v>23</v>
      </c>
      <c r="B23" s="131" t="s">
        <v>24</v>
      </c>
      <c r="C23" s="70" t="s">
        <v>34</v>
      </c>
      <c r="D23" s="76"/>
    </row>
    <row r="24" spans="1:4" ht="15.75" customHeight="1">
      <c r="A24" s="68" t="s">
        <v>23</v>
      </c>
      <c r="B24" s="131" t="s">
        <v>24</v>
      </c>
      <c r="C24" s="70" t="s">
        <v>35</v>
      </c>
      <c r="D24" s="76"/>
    </row>
    <row r="25" spans="1:4" ht="15.75" customHeight="1">
      <c r="A25" s="68" t="s">
        <v>23</v>
      </c>
      <c r="B25" s="131" t="s">
        <v>24</v>
      </c>
      <c r="C25" s="70" t="s">
        <v>36</v>
      </c>
      <c r="D25" s="76"/>
    </row>
    <row r="26" spans="1:4" ht="15.75" customHeight="1">
      <c r="A26" s="68" t="s">
        <v>23</v>
      </c>
      <c r="B26" s="131" t="s">
        <v>24</v>
      </c>
      <c r="C26" s="70" t="s">
        <v>37</v>
      </c>
      <c r="D26" s="76"/>
    </row>
    <row r="27" spans="1:4" ht="15.75" customHeight="1">
      <c r="A27" s="68" t="s">
        <v>23</v>
      </c>
      <c r="B27" s="131" t="s">
        <v>24</v>
      </c>
      <c r="C27" s="70" t="s">
        <v>38</v>
      </c>
      <c r="D27" s="76"/>
    </row>
    <row r="28" spans="1:4" ht="15.75" customHeight="1">
      <c r="A28" s="68" t="s">
        <v>23</v>
      </c>
      <c r="B28" s="131" t="s">
        <v>24</v>
      </c>
      <c r="C28" s="70" t="s">
        <v>39</v>
      </c>
      <c r="D28" s="76"/>
    </row>
    <row r="29" spans="1:4" ht="15.75" customHeight="1">
      <c r="A29" s="68" t="s">
        <v>23</v>
      </c>
      <c r="B29" s="131" t="s">
        <v>24</v>
      </c>
      <c r="C29" s="70" t="s">
        <v>40</v>
      </c>
      <c r="D29" s="76"/>
    </row>
    <row r="30" spans="1:4" ht="15.75" customHeight="1">
      <c r="A30" s="68" t="s">
        <v>23</v>
      </c>
      <c r="B30" s="131" t="s">
        <v>24</v>
      </c>
      <c r="C30" s="70" t="s">
        <v>41</v>
      </c>
      <c r="D30" s="76"/>
    </row>
    <row r="31" spans="1:4" ht="15.75" customHeight="1">
      <c r="A31" s="68" t="s">
        <v>23</v>
      </c>
      <c r="B31" s="131" t="s">
        <v>24</v>
      </c>
      <c r="C31" s="70" t="s">
        <v>42</v>
      </c>
      <c r="D31" s="76"/>
    </row>
    <row r="32" spans="1:4" ht="15.75" customHeight="1">
      <c r="A32" s="78" t="s">
        <v>23</v>
      </c>
      <c r="B32" s="131" t="s">
        <v>24</v>
      </c>
      <c r="C32" s="70" t="s">
        <v>43</v>
      </c>
      <c r="D32" s="76"/>
    </row>
    <row r="33" spans="1:4" ht="15.75" customHeight="1">
      <c r="A33" s="78" t="s">
        <v>23</v>
      </c>
      <c r="B33" s="131" t="s">
        <v>24</v>
      </c>
      <c r="C33" s="70" t="s">
        <v>44</v>
      </c>
      <c r="D33" s="76"/>
    </row>
    <row r="34" spans="1:4" ht="15.75" customHeight="1">
      <c r="A34" s="132" t="s">
        <v>45</v>
      </c>
      <c r="B34" s="133">
        <f>B6</f>
        <v>248.9</v>
      </c>
      <c r="C34" s="134" t="s">
        <v>46</v>
      </c>
      <c r="D34" s="135">
        <f>B34</f>
        <v>248.9</v>
      </c>
    </row>
    <row r="35" spans="1:11" ht="24.75" customHeight="1">
      <c r="A35" s="136" t="s">
        <v>47</v>
      </c>
      <c r="B35" s="136"/>
      <c r="C35" s="136"/>
      <c r="D35" s="136"/>
      <c r="E35" s="137"/>
      <c r="F35" s="137"/>
      <c r="G35" s="137"/>
      <c r="H35" s="137"/>
      <c r="I35" s="137"/>
      <c r="J35" s="137"/>
      <c r="K35" s="137"/>
    </row>
  </sheetData>
  <sheetProtection/>
  <mergeCells count="6">
    <mergeCell ref="A1:D1"/>
    <mergeCell ref="A2:D2"/>
    <mergeCell ref="A3:D3"/>
    <mergeCell ref="A4:B4"/>
    <mergeCell ref="C4:D4"/>
    <mergeCell ref="A35:D35"/>
  </mergeCells>
  <printOptions horizontalCentered="1"/>
  <pageMargins left="0.2362204724409449" right="0.15748031496062992" top="0.35433070866141736" bottom="0.31496062992125984" header="0.2362204724409449" footer="0.196850393700787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E11" sqref="E11"/>
    </sheetView>
  </sheetViews>
  <sheetFormatPr defaultColWidth="8.00390625" defaultRowHeight="14.25"/>
  <cols>
    <col min="1" max="1" width="9.625" style="0" customWidth="1"/>
    <col min="2" max="2" width="28.00390625" style="0" customWidth="1"/>
    <col min="3" max="4" width="11.75390625" style="0" customWidth="1"/>
    <col min="5" max="11" width="10.875" style="0" customWidth="1"/>
  </cols>
  <sheetData>
    <row r="1" spans="1:11" ht="15" customHeight="1">
      <c r="A1" s="14" t="s">
        <v>23</v>
      </c>
      <c r="B1" s="15" t="s">
        <v>23</v>
      </c>
      <c r="C1" s="2" t="s">
        <v>48</v>
      </c>
      <c r="D1" s="2"/>
      <c r="E1" s="2"/>
      <c r="F1" s="2"/>
      <c r="G1" s="2"/>
      <c r="H1" s="2"/>
      <c r="I1" s="2"/>
      <c r="J1" s="2"/>
      <c r="K1" s="2"/>
    </row>
    <row r="2" spans="1:11" ht="21" customHeight="1">
      <c r="A2" s="3" t="s">
        <v>49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4" t="s">
        <v>23</v>
      </c>
      <c r="B3" s="4"/>
      <c r="C3" s="4"/>
      <c r="D3" s="4"/>
      <c r="E3" s="4"/>
      <c r="F3" s="4"/>
      <c r="G3" s="4"/>
      <c r="H3" s="15" t="s">
        <v>23</v>
      </c>
      <c r="I3" s="15" t="s">
        <v>23</v>
      </c>
      <c r="J3" s="15" t="s">
        <v>23</v>
      </c>
      <c r="K3" s="2" t="s">
        <v>2</v>
      </c>
    </row>
    <row r="4" spans="1:11" ht="23.25" customHeight="1">
      <c r="A4" s="107" t="s">
        <v>50</v>
      </c>
      <c r="B4" s="108"/>
      <c r="C4" s="107" t="s">
        <v>51</v>
      </c>
      <c r="D4" s="107" t="s">
        <v>52</v>
      </c>
      <c r="E4" s="107" t="s">
        <v>53</v>
      </c>
      <c r="F4" s="107" t="s">
        <v>54</v>
      </c>
      <c r="G4" s="107" t="s">
        <v>55</v>
      </c>
      <c r="H4" s="107" t="s">
        <v>56</v>
      </c>
      <c r="I4" s="107" t="s">
        <v>57</v>
      </c>
      <c r="J4" s="107" t="s">
        <v>58</v>
      </c>
      <c r="K4" s="107" t="s">
        <v>59</v>
      </c>
    </row>
    <row r="5" spans="1:11" ht="39" customHeight="1">
      <c r="A5" s="109" t="s">
        <v>60</v>
      </c>
      <c r="B5" s="110" t="s">
        <v>61</v>
      </c>
      <c r="C5" s="111"/>
      <c r="D5" s="111"/>
      <c r="E5" s="108"/>
      <c r="F5" s="108"/>
      <c r="G5" s="108"/>
      <c r="H5" s="108"/>
      <c r="I5" s="108"/>
      <c r="J5" s="108"/>
      <c r="K5" s="108"/>
    </row>
    <row r="6" spans="1:11" ht="19.5" customHeight="1">
      <c r="A6" s="112"/>
      <c r="B6" s="112" t="s">
        <v>51</v>
      </c>
      <c r="C6" s="113">
        <f>D6</f>
        <v>248.89999999999998</v>
      </c>
      <c r="D6" s="113">
        <f>D7+D13</f>
        <v>248.89999999999998</v>
      </c>
      <c r="E6" s="114"/>
      <c r="F6" s="114"/>
      <c r="G6" s="114"/>
      <c r="H6" s="114"/>
      <c r="I6" s="114"/>
      <c r="J6" s="114"/>
      <c r="K6" s="114"/>
    </row>
    <row r="7" spans="1:11" ht="21" customHeight="1">
      <c r="A7" s="112" t="s">
        <v>62</v>
      </c>
      <c r="B7" s="112" t="s">
        <v>63</v>
      </c>
      <c r="C7" s="113">
        <f aca="true" t="shared" si="0" ref="C7:C15">D7</f>
        <v>225.82999999999998</v>
      </c>
      <c r="D7" s="115">
        <f>D9+D11</f>
        <v>225.82999999999998</v>
      </c>
      <c r="E7" s="116"/>
      <c r="F7" s="113"/>
      <c r="G7" s="113"/>
      <c r="H7" s="113"/>
      <c r="I7" s="113"/>
      <c r="J7" s="113"/>
      <c r="K7" s="113"/>
    </row>
    <row r="8" spans="1:11" ht="25.5" customHeight="1">
      <c r="A8" s="112" t="s">
        <v>64</v>
      </c>
      <c r="B8" s="112" t="s">
        <v>65</v>
      </c>
      <c r="C8" s="113">
        <f t="shared" si="0"/>
        <v>248.89999999999998</v>
      </c>
      <c r="D8" s="115">
        <f>D9+D11+D13</f>
        <v>248.89999999999998</v>
      </c>
      <c r="E8" s="116"/>
      <c r="F8" s="113"/>
      <c r="G8" s="113"/>
      <c r="H8" s="113"/>
      <c r="I8" s="113"/>
      <c r="J8" s="113"/>
      <c r="K8" s="113"/>
    </row>
    <row r="9" spans="1:11" ht="24.75" customHeight="1">
      <c r="A9" s="112" t="s">
        <v>66</v>
      </c>
      <c r="B9" s="112" t="s">
        <v>67</v>
      </c>
      <c r="C9" s="113">
        <f t="shared" si="0"/>
        <v>187.54</v>
      </c>
      <c r="D9" s="115">
        <v>187.54</v>
      </c>
      <c r="E9" s="116"/>
      <c r="F9" s="113"/>
      <c r="G9" s="113"/>
      <c r="H9" s="113"/>
      <c r="I9" s="113"/>
      <c r="J9" s="113"/>
      <c r="K9" s="113"/>
    </row>
    <row r="10" spans="1:11" ht="24.75" customHeight="1">
      <c r="A10" s="112" t="s">
        <v>68</v>
      </c>
      <c r="B10" s="112" t="s">
        <v>69</v>
      </c>
      <c r="C10" s="113">
        <f t="shared" si="0"/>
        <v>38.29</v>
      </c>
      <c r="D10" s="115">
        <f>D11</f>
        <v>38.29</v>
      </c>
      <c r="E10" s="116"/>
      <c r="F10" s="113"/>
      <c r="G10" s="113"/>
      <c r="H10" s="113"/>
      <c r="I10" s="113"/>
      <c r="J10" s="113"/>
      <c r="K10" s="113"/>
    </row>
    <row r="11" spans="1:11" ht="21" customHeight="1">
      <c r="A11" s="112" t="s">
        <v>70</v>
      </c>
      <c r="B11" s="112" t="s">
        <v>71</v>
      </c>
      <c r="C11" s="113">
        <f t="shared" si="0"/>
        <v>38.29</v>
      </c>
      <c r="D11" s="115">
        <v>38.29</v>
      </c>
      <c r="E11" s="116"/>
      <c r="F11" s="113"/>
      <c r="G11" s="113"/>
      <c r="H11" s="113"/>
      <c r="I11" s="113"/>
      <c r="J11" s="113"/>
      <c r="K11" s="113"/>
    </row>
    <row r="12" spans="1:11" ht="21" customHeight="1">
      <c r="A12" s="112" t="s">
        <v>68</v>
      </c>
      <c r="B12" s="112" t="s">
        <v>69</v>
      </c>
      <c r="C12" s="113">
        <f t="shared" si="0"/>
        <v>23.07</v>
      </c>
      <c r="D12" s="115">
        <f>D13</f>
        <v>23.07</v>
      </c>
      <c r="E12" s="116"/>
      <c r="F12" s="113"/>
      <c r="G12" s="113"/>
      <c r="H12" s="113"/>
      <c r="I12" s="113"/>
      <c r="J12" s="113"/>
      <c r="K12" s="113"/>
    </row>
    <row r="13" spans="1:11" ht="21" customHeight="1">
      <c r="A13" s="112" t="s">
        <v>72</v>
      </c>
      <c r="B13" s="112" t="s">
        <v>73</v>
      </c>
      <c r="C13" s="113">
        <f t="shared" si="0"/>
        <v>23.07</v>
      </c>
      <c r="D13" s="115">
        <v>23.07</v>
      </c>
      <c r="E13" s="116"/>
      <c r="F13" s="113"/>
      <c r="G13" s="113"/>
      <c r="H13" s="113"/>
      <c r="I13" s="113"/>
      <c r="J13" s="113"/>
      <c r="K13" s="113"/>
    </row>
    <row r="14" spans="1:11" ht="24" customHeight="1">
      <c r="A14" s="112" t="s">
        <v>74</v>
      </c>
      <c r="B14" s="112" t="s">
        <v>75</v>
      </c>
      <c r="C14" s="113">
        <f t="shared" si="0"/>
        <v>23.07</v>
      </c>
      <c r="D14" s="115">
        <v>23.07</v>
      </c>
      <c r="E14" s="116"/>
      <c r="F14" s="113"/>
      <c r="G14" s="113"/>
      <c r="H14" s="113"/>
      <c r="I14" s="113"/>
      <c r="J14" s="113"/>
      <c r="K14" s="113"/>
    </row>
    <row r="15" spans="1:11" ht="21" customHeight="1">
      <c r="A15" s="112" t="s">
        <v>76</v>
      </c>
      <c r="B15" s="112" t="s">
        <v>77</v>
      </c>
      <c r="C15" s="113">
        <f t="shared" si="0"/>
        <v>23.07</v>
      </c>
      <c r="D15" s="115">
        <v>23.07</v>
      </c>
      <c r="E15" s="116"/>
      <c r="F15" s="113"/>
      <c r="G15" s="113"/>
      <c r="H15" s="113"/>
      <c r="I15" s="113"/>
      <c r="J15" s="113"/>
      <c r="K15" s="113"/>
    </row>
    <row r="16" spans="1:11" ht="24.75" customHeight="1">
      <c r="A16" s="112"/>
      <c r="B16" s="112"/>
      <c r="C16" s="115"/>
      <c r="D16" s="115"/>
      <c r="E16" s="113"/>
      <c r="F16" s="113"/>
      <c r="G16" s="113"/>
      <c r="H16" s="113"/>
      <c r="I16" s="113"/>
      <c r="J16" s="113"/>
      <c r="K16" s="113"/>
    </row>
    <row r="17" spans="1:11" ht="21" customHeight="1">
      <c r="A17" s="117"/>
      <c r="B17" s="117"/>
      <c r="C17" s="115"/>
      <c r="D17" s="115"/>
      <c r="E17" s="113"/>
      <c r="F17" s="113"/>
      <c r="G17" s="113"/>
      <c r="H17" s="113"/>
      <c r="I17" s="113"/>
      <c r="J17" s="113"/>
      <c r="K17" s="113"/>
    </row>
    <row r="18" spans="1:11" ht="24" customHeight="1">
      <c r="A18" s="117"/>
      <c r="B18" s="52"/>
      <c r="C18" s="115"/>
      <c r="D18" s="115"/>
      <c r="E18" s="115"/>
      <c r="F18" s="115"/>
      <c r="G18" s="115"/>
      <c r="H18" s="115"/>
      <c r="I18" s="115"/>
      <c r="J18" s="115"/>
      <c r="K18" s="115"/>
    </row>
    <row r="19" spans="1:11" ht="21" customHeight="1">
      <c r="A19" s="117"/>
      <c r="B19" s="52"/>
      <c r="C19" s="115"/>
      <c r="D19" s="115"/>
      <c r="E19" s="115"/>
      <c r="F19" s="115"/>
      <c r="G19" s="115"/>
      <c r="H19" s="115"/>
      <c r="I19" s="115"/>
      <c r="J19" s="115"/>
      <c r="K19" s="115"/>
    </row>
    <row r="20" spans="1:11" ht="24" customHeight="1">
      <c r="A20" s="117"/>
      <c r="B20" s="117"/>
      <c r="C20" s="115"/>
      <c r="D20" s="115"/>
      <c r="E20" s="118"/>
      <c r="F20" s="118"/>
      <c r="G20" s="118"/>
      <c r="H20" s="118"/>
      <c r="I20" s="118"/>
      <c r="J20" s="118"/>
      <c r="K20" s="118"/>
    </row>
    <row r="21" spans="1:11" ht="15" customHeight="1">
      <c r="A21" s="119" t="s">
        <v>47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</row>
    <row r="30" ht="14.25">
      <c r="D30" s="13"/>
    </row>
    <row r="31" ht="14.25">
      <c r="D31">
        <v>993.03</v>
      </c>
    </row>
  </sheetData>
  <sheetProtection/>
  <mergeCells count="14">
    <mergeCell ref="C1:K1"/>
    <mergeCell ref="A2:K2"/>
    <mergeCell ref="A3:G3"/>
    <mergeCell ref="A4:B4"/>
    <mergeCell ref="A21:K21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2362204724409449" right="0.15748031496062992" top="0.35433070866141736" bottom="0.31496062992125984" header="0.2362204724409449" footer="0.196850393700787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1">
      <selection activeCell="D10" sqref="D10"/>
    </sheetView>
  </sheetViews>
  <sheetFormatPr defaultColWidth="8.00390625" defaultRowHeight="14.25"/>
  <cols>
    <col min="1" max="1" width="9.625" style="0" customWidth="1"/>
    <col min="2" max="2" width="20.50390625" style="0" customWidth="1"/>
    <col min="3" max="8" width="8.75390625" style="0" customWidth="1"/>
    <col min="9" max="14" width="7.25390625" style="0" customWidth="1"/>
    <col min="15" max="15" width="8.75390625" style="0" customWidth="1"/>
    <col min="16" max="20" width="13.875" style="0" customWidth="1"/>
  </cols>
  <sheetData>
    <row r="1" spans="1:20" ht="18.75" customHeight="1">
      <c r="A1" s="2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01"/>
      <c r="Q1" s="101"/>
      <c r="R1" s="101"/>
      <c r="S1" s="101"/>
      <c r="T1" s="101"/>
    </row>
    <row r="2" spans="1:20" ht="36.75" customHeight="1">
      <c r="A2" s="3" t="s">
        <v>79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02"/>
      <c r="Q2" s="102"/>
      <c r="R2" s="102"/>
      <c r="S2" s="102"/>
      <c r="T2" s="102"/>
    </row>
    <row r="3" spans="4:15" ht="18.75" customHeight="1">
      <c r="D3" s="57" t="s">
        <v>23</v>
      </c>
      <c r="E3" s="57"/>
      <c r="F3" s="57"/>
      <c r="G3" s="58" t="s">
        <v>23</v>
      </c>
      <c r="H3" s="58" t="s">
        <v>23</v>
      </c>
      <c r="I3" s="58"/>
      <c r="J3" s="58"/>
      <c r="K3" s="58"/>
      <c r="L3" s="58" t="s">
        <v>23</v>
      </c>
      <c r="M3" s="58" t="s">
        <v>23</v>
      </c>
      <c r="N3" s="58"/>
      <c r="O3" s="59" t="s">
        <v>2</v>
      </c>
    </row>
    <row r="4" spans="1:15" ht="24" customHeight="1">
      <c r="A4" s="87" t="s">
        <v>50</v>
      </c>
      <c r="B4" s="88"/>
      <c r="C4" s="89" t="s">
        <v>51</v>
      </c>
      <c r="D4" s="90" t="s">
        <v>80</v>
      </c>
      <c r="E4" s="90"/>
      <c r="F4" s="90"/>
      <c r="G4" s="7"/>
      <c r="H4" s="91" t="s">
        <v>81</v>
      </c>
      <c r="I4" s="90"/>
      <c r="J4" s="90"/>
      <c r="K4" s="90"/>
      <c r="L4" s="90"/>
      <c r="M4" s="90"/>
      <c r="N4" s="90"/>
      <c r="O4" s="7"/>
    </row>
    <row r="5" spans="1:15" ht="25.5" customHeight="1">
      <c r="A5" s="49" t="s">
        <v>60</v>
      </c>
      <c r="B5" s="49" t="s">
        <v>61</v>
      </c>
      <c r="C5" s="92"/>
      <c r="D5" s="11" t="s">
        <v>82</v>
      </c>
      <c r="E5" s="11" t="s">
        <v>83</v>
      </c>
      <c r="F5" s="11" t="s">
        <v>84</v>
      </c>
      <c r="G5" s="11" t="s">
        <v>85</v>
      </c>
      <c r="H5" s="11" t="s">
        <v>82</v>
      </c>
      <c r="I5" s="11" t="s">
        <v>86</v>
      </c>
      <c r="J5" s="11" t="s">
        <v>84</v>
      </c>
      <c r="K5" s="11" t="s">
        <v>87</v>
      </c>
      <c r="L5" s="11" t="s">
        <v>88</v>
      </c>
      <c r="M5" s="11" t="s">
        <v>89</v>
      </c>
      <c r="N5" s="11" t="s">
        <v>90</v>
      </c>
      <c r="O5" s="11" t="s">
        <v>91</v>
      </c>
    </row>
    <row r="6" spans="1:15" ht="31.5" customHeight="1">
      <c r="A6" s="93" t="s">
        <v>24</v>
      </c>
      <c r="B6" s="94" t="s">
        <v>51</v>
      </c>
      <c r="C6" s="95">
        <f>D6+H6</f>
        <v>248.89999999999998</v>
      </c>
      <c r="D6" s="95">
        <f>E6+F6+G6</f>
        <v>210.60999999999999</v>
      </c>
      <c r="E6" s="95">
        <v>179.89</v>
      </c>
      <c r="F6" s="95">
        <f>F7</f>
        <v>12.88</v>
      </c>
      <c r="G6" s="95">
        <f>G7</f>
        <v>17.84</v>
      </c>
      <c r="H6" s="95">
        <f>H7</f>
        <v>38.29</v>
      </c>
      <c r="I6" s="95"/>
      <c r="J6" s="95">
        <f>H6</f>
        <v>38.29</v>
      </c>
      <c r="K6" s="95"/>
      <c r="L6" s="95"/>
      <c r="M6" s="95"/>
      <c r="N6" s="95"/>
      <c r="O6" s="95"/>
    </row>
    <row r="7" spans="1:15" ht="27" customHeight="1">
      <c r="A7" s="52" t="s">
        <v>62</v>
      </c>
      <c r="B7" s="52" t="s">
        <v>63</v>
      </c>
      <c r="C7" s="95">
        <f aca="true" t="shared" si="0" ref="C7:C15">D7+H7</f>
        <v>225.82999999999998</v>
      </c>
      <c r="D7" s="95">
        <f>E7+F7+G7</f>
        <v>187.54</v>
      </c>
      <c r="E7" s="95">
        <f>E6-E13</f>
        <v>156.82</v>
      </c>
      <c r="F7" s="95">
        <v>12.88</v>
      </c>
      <c r="G7" s="95">
        <v>17.84</v>
      </c>
      <c r="H7" s="95">
        <f>J7</f>
        <v>38.29</v>
      </c>
      <c r="I7" s="95"/>
      <c r="J7" s="95">
        <v>38.29</v>
      </c>
      <c r="K7" s="95"/>
      <c r="L7" s="95"/>
      <c r="M7" s="95"/>
      <c r="N7" s="95"/>
      <c r="O7" s="95"/>
    </row>
    <row r="8" spans="1:15" ht="27" customHeight="1">
      <c r="A8" s="52" t="s">
        <v>64</v>
      </c>
      <c r="B8" s="52" t="s">
        <v>65</v>
      </c>
      <c r="C8" s="95">
        <f t="shared" si="0"/>
        <v>187.54</v>
      </c>
      <c r="D8" s="95">
        <f>E8+F8+G8</f>
        <v>187.54</v>
      </c>
      <c r="E8" s="95">
        <f>E7</f>
        <v>156.82</v>
      </c>
      <c r="F8" s="95">
        <f>F7</f>
        <v>12.88</v>
      </c>
      <c r="G8" s="95">
        <f>G7</f>
        <v>17.84</v>
      </c>
      <c r="H8" s="95"/>
      <c r="I8" s="95"/>
      <c r="J8" s="95"/>
      <c r="K8" s="95"/>
      <c r="L8" s="95"/>
      <c r="M8" s="95"/>
      <c r="N8" s="95"/>
      <c r="O8" s="95"/>
    </row>
    <row r="9" spans="1:15" ht="27" customHeight="1">
      <c r="A9" s="52" t="s">
        <v>92</v>
      </c>
      <c r="B9" s="52" t="s">
        <v>67</v>
      </c>
      <c r="C9" s="95">
        <f t="shared" si="0"/>
        <v>187.54</v>
      </c>
      <c r="D9" s="95">
        <f>D8</f>
        <v>187.54</v>
      </c>
      <c r="E9" s="95">
        <f>E8</f>
        <v>156.82</v>
      </c>
      <c r="F9" s="95">
        <f>F8</f>
        <v>12.88</v>
      </c>
      <c r="G9" s="95">
        <f>G8</f>
        <v>17.84</v>
      </c>
      <c r="H9" s="96"/>
      <c r="I9" s="96"/>
      <c r="J9" s="96"/>
      <c r="K9" s="96"/>
      <c r="L9" s="103"/>
      <c r="M9" s="104"/>
      <c r="N9" s="104"/>
      <c r="O9" s="96"/>
    </row>
    <row r="10" spans="1:15" ht="27" customHeight="1">
      <c r="A10" s="52" t="s">
        <v>93</v>
      </c>
      <c r="B10" s="52" t="s">
        <v>94</v>
      </c>
      <c r="C10" s="95">
        <f t="shared" si="0"/>
        <v>38.29</v>
      </c>
      <c r="D10" s="95"/>
      <c r="E10" s="96"/>
      <c r="F10" s="96"/>
      <c r="G10" s="97"/>
      <c r="H10" s="96">
        <f>H11</f>
        <v>38.29</v>
      </c>
      <c r="I10" s="96"/>
      <c r="J10" s="96">
        <f>H10</f>
        <v>38.29</v>
      </c>
      <c r="K10" s="96"/>
      <c r="L10" s="103"/>
      <c r="M10" s="104"/>
      <c r="N10" s="104"/>
      <c r="O10" s="96"/>
    </row>
    <row r="11" spans="1:15" ht="27" customHeight="1">
      <c r="A11" s="52" t="s">
        <v>70</v>
      </c>
      <c r="B11" s="52" t="s">
        <v>71</v>
      </c>
      <c r="C11" s="95">
        <f t="shared" si="0"/>
        <v>38.29</v>
      </c>
      <c r="D11" s="95"/>
      <c r="E11" s="95"/>
      <c r="F11" s="95"/>
      <c r="G11" s="95"/>
      <c r="H11" s="95">
        <f>J11</f>
        <v>38.29</v>
      </c>
      <c r="I11" s="95"/>
      <c r="J11" s="95">
        <v>38.29</v>
      </c>
      <c r="K11" s="95"/>
      <c r="L11" s="95"/>
      <c r="M11" s="95"/>
      <c r="N11" s="95"/>
      <c r="O11" s="95"/>
    </row>
    <row r="12" spans="1:15" ht="27" customHeight="1">
      <c r="A12" s="52" t="s">
        <v>93</v>
      </c>
      <c r="B12" s="52" t="s">
        <v>94</v>
      </c>
      <c r="C12" s="95">
        <f t="shared" si="0"/>
        <v>23.07</v>
      </c>
      <c r="D12" s="98">
        <f>D13</f>
        <v>23.07</v>
      </c>
      <c r="E12" s="98">
        <f>D12</f>
        <v>23.07</v>
      </c>
      <c r="F12" s="98"/>
      <c r="G12" s="99"/>
      <c r="H12" s="96"/>
      <c r="I12" s="98"/>
      <c r="J12" s="98"/>
      <c r="K12" s="98"/>
      <c r="L12" s="105"/>
      <c r="M12" s="106"/>
      <c r="N12" s="106"/>
      <c r="O12" s="98"/>
    </row>
    <row r="13" spans="1:15" ht="27" customHeight="1">
      <c r="A13" s="52" t="s">
        <v>72</v>
      </c>
      <c r="B13" s="52" t="s">
        <v>73</v>
      </c>
      <c r="C13" s="95">
        <f t="shared" si="0"/>
        <v>23.07</v>
      </c>
      <c r="D13" s="98">
        <f>E13</f>
        <v>23.07</v>
      </c>
      <c r="E13" s="98">
        <v>23.07</v>
      </c>
      <c r="F13" s="98"/>
      <c r="G13" s="99"/>
      <c r="H13" s="96"/>
      <c r="I13" s="98"/>
      <c r="J13" s="98"/>
      <c r="K13" s="98"/>
      <c r="L13" s="105"/>
      <c r="M13" s="106"/>
      <c r="N13" s="106"/>
      <c r="O13" s="98"/>
    </row>
    <row r="14" spans="1:15" ht="27" customHeight="1">
      <c r="A14" s="52" t="s">
        <v>74</v>
      </c>
      <c r="B14" s="52" t="s">
        <v>75</v>
      </c>
      <c r="C14" s="95">
        <f t="shared" si="0"/>
        <v>23.07</v>
      </c>
      <c r="D14" s="98">
        <f>D13</f>
        <v>23.07</v>
      </c>
      <c r="E14" s="98">
        <v>23.07</v>
      </c>
      <c r="F14" s="98"/>
      <c r="G14" s="99"/>
      <c r="H14" s="96"/>
      <c r="I14" s="98"/>
      <c r="J14" s="98"/>
      <c r="K14" s="98"/>
      <c r="L14" s="105"/>
      <c r="M14" s="106"/>
      <c r="N14" s="106"/>
      <c r="O14" s="98"/>
    </row>
    <row r="15" spans="1:15" ht="27" customHeight="1">
      <c r="A15" s="52" t="s">
        <v>76</v>
      </c>
      <c r="B15" s="52" t="s">
        <v>77</v>
      </c>
      <c r="C15" s="95">
        <f t="shared" si="0"/>
        <v>23.07</v>
      </c>
      <c r="D15" s="95">
        <f>D14</f>
        <v>23.07</v>
      </c>
      <c r="E15" s="95">
        <v>23.07</v>
      </c>
      <c r="F15" s="95"/>
      <c r="G15" s="95"/>
      <c r="H15" s="95"/>
      <c r="I15" s="95"/>
      <c r="J15" s="95"/>
      <c r="K15" s="95"/>
      <c r="L15" s="95"/>
      <c r="M15" s="95"/>
      <c r="N15" s="95"/>
      <c r="O15" s="95"/>
    </row>
    <row r="16" spans="1:15" ht="27" customHeight="1">
      <c r="A16" s="52"/>
      <c r="B16" s="52"/>
      <c r="C16" s="95"/>
      <c r="D16" s="98"/>
      <c r="E16" s="98"/>
      <c r="F16" s="98"/>
      <c r="G16" s="99"/>
      <c r="H16" s="96"/>
      <c r="I16" s="98"/>
      <c r="J16" s="98"/>
      <c r="K16" s="98"/>
      <c r="L16" s="105"/>
      <c r="M16" s="106"/>
      <c r="N16" s="106"/>
      <c r="O16" s="98"/>
    </row>
    <row r="17" spans="1:15" ht="27" customHeight="1">
      <c r="A17" s="100"/>
      <c r="B17" s="55"/>
      <c r="C17" s="95"/>
      <c r="D17" s="98"/>
      <c r="E17" s="98"/>
      <c r="F17" s="98"/>
      <c r="G17" s="99"/>
      <c r="H17" s="96"/>
      <c r="I17" s="98"/>
      <c r="J17" s="98"/>
      <c r="K17" s="98"/>
      <c r="L17" s="105"/>
      <c r="M17" s="106"/>
      <c r="N17" s="106"/>
      <c r="O17" s="98"/>
    </row>
    <row r="34" ht="14.25">
      <c r="D34">
        <v>993.03</v>
      </c>
    </row>
  </sheetData>
  <sheetProtection/>
  <mergeCells count="6">
    <mergeCell ref="A1:O1"/>
    <mergeCell ref="A2:O2"/>
    <mergeCell ref="A4:B4"/>
    <mergeCell ref="D4:G4"/>
    <mergeCell ref="H4:O4"/>
    <mergeCell ref="C4:C5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B8" sqref="B8"/>
    </sheetView>
  </sheetViews>
  <sheetFormatPr defaultColWidth="8.00390625" defaultRowHeight="14.25"/>
  <cols>
    <col min="1" max="1" width="27.50390625" style="0" customWidth="1"/>
    <col min="2" max="2" width="17.625" style="0" customWidth="1"/>
    <col min="3" max="3" width="27.50390625" style="0" customWidth="1"/>
    <col min="4" max="6" width="17.625" style="0" customWidth="1"/>
  </cols>
  <sheetData>
    <row r="1" spans="1:6" ht="18.75" customHeight="1">
      <c r="A1" s="2" t="s">
        <v>95</v>
      </c>
      <c r="B1" s="2"/>
      <c r="C1" s="2"/>
      <c r="D1" s="2"/>
      <c r="E1" s="2"/>
      <c r="F1" s="2"/>
    </row>
    <row r="2" spans="1:6" ht="36.75" customHeight="1">
      <c r="A2" s="56" t="s">
        <v>96</v>
      </c>
      <c r="B2" s="56"/>
      <c r="C2" s="56"/>
      <c r="D2" s="56"/>
      <c r="E2" s="56"/>
      <c r="F2" s="56"/>
    </row>
    <row r="3" spans="1:6" ht="18.75" customHeight="1">
      <c r="A3" s="57" t="s">
        <v>23</v>
      </c>
      <c r="B3" s="58" t="s">
        <v>23</v>
      </c>
      <c r="C3" s="58" t="s">
        <v>23</v>
      </c>
      <c r="D3" s="58" t="s">
        <v>23</v>
      </c>
      <c r="E3" s="58" t="s">
        <v>23</v>
      </c>
      <c r="F3" s="59" t="s">
        <v>2</v>
      </c>
    </row>
    <row r="4" spans="1:6" ht="24" customHeight="1">
      <c r="A4" s="60" t="s">
        <v>3</v>
      </c>
      <c r="B4" s="61"/>
      <c r="C4" s="62" t="s">
        <v>4</v>
      </c>
      <c r="D4" s="63"/>
      <c r="E4" s="63"/>
      <c r="F4" s="64"/>
    </row>
    <row r="5" spans="1:6" ht="25.5" customHeight="1">
      <c r="A5" s="65" t="s">
        <v>5</v>
      </c>
      <c r="B5" s="66" t="s">
        <v>6</v>
      </c>
      <c r="C5" s="67" t="s">
        <v>5</v>
      </c>
      <c r="D5" s="66" t="s">
        <v>51</v>
      </c>
      <c r="E5" s="66" t="s">
        <v>97</v>
      </c>
      <c r="F5" s="66" t="s">
        <v>98</v>
      </c>
    </row>
    <row r="6" spans="1:6" ht="18" customHeight="1">
      <c r="A6" s="68" t="s">
        <v>99</v>
      </c>
      <c r="B6" s="69">
        <f>'部门收支总表-1'!B6</f>
        <v>248.9</v>
      </c>
      <c r="C6" s="70" t="s">
        <v>100</v>
      </c>
      <c r="D6" s="69">
        <f>E6</f>
        <v>248.9</v>
      </c>
      <c r="E6" s="69">
        <f>E7+E14</f>
        <v>248.9</v>
      </c>
      <c r="F6" s="71"/>
    </row>
    <row r="7" spans="1:6" ht="18" customHeight="1">
      <c r="A7" s="68" t="s">
        <v>101</v>
      </c>
      <c r="B7" s="69">
        <f>B6</f>
        <v>248.9</v>
      </c>
      <c r="C7" s="70" t="s">
        <v>102</v>
      </c>
      <c r="D7" s="69">
        <f>E7</f>
        <v>225.83</v>
      </c>
      <c r="E7" s="69">
        <f>'部门收支总表-1'!D6</f>
        <v>225.83</v>
      </c>
      <c r="F7" s="71"/>
    </row>
    <row r="8" spans="1:6" ht="18" customHeight="1">
      <c r="A8" s="68" t="s">
        <v>103</v>
      </c>
      <c r="B8" s="72"/>
      <c r="C8" s="70" t="s">
        <v>104</v>
      </c>
      <c r="D8" s="73"/>
      <c r="E8" s="73"/>
      <c r="F8" s="71"/>
    </row>
    <row r="9" spans="1:6" ht="18" customHeight="1">
      <c r="A9" s="68" t="s">
        <v>23</v>
      </c>
      <c r="B9" s="74"/>
      <c r="C9" s="70" t="s">
        <v>105</v>
      </c>
      <c r="D9" s="73"/>
      <c r="E9" s="73"/>
      <c r="F9" s="71"/>
    </row>
    <row r="10" spans="1:6" ht="18" customHeight="1">
      <c r="A10" s="68" t="s">
        <v>106</v>
      </c>
      <c r="B10" s="75"/>
      <c r="C10" s="70" t="s">
        <v>107</v>
      </c>
      <c r="D10" s="73"/>
      <c r="E10" s="73"/>
      <c r="F10" s="71"/>
    </row>
    <row r="11" spans="1:6" ht="18" customHeight="1">
      <c r="A11" s="68" t="s">
        <v>23</v>
      </c>
      <c r="B11" s="74"/>
      <c r="C11" s="70" t="s">
        <v>108</v>
      </c>
      <c r="D11" s="73"/>
      <c r="E11" s="73"/>
      <c r="F11" s="71"/>
    </row>
    <row r="12" spans="1:6" ht="18" customHeight="1">
      <c r="A12" s="68" t="s">
        <v>23</v>
      </c>
      <c r="B12" s="74"/>
      <c r="C12" s="70" t="s">
        <v>109</v>
      </c>
      <c r="D12" s="73"/>
      <c r="E12" s="73"/>
      <c r="F12" s="71"/>
    </row>
    <row r="13" spans="1:6" ht="18" customHeight="1">
      <c r="A13" s="68" t="s">
        <v>23</v>
      </c>
      <c r="B13" s="74"/>
      <c r="C13" s="70" t="s">
        <v>110</v>
      </c>
      <c r="D13" s="73"/>
      <c r="E13" s="73"/>
      <c r="F13" s="71"/>
    </row>
    <row r="14" spans="1:6" ht="18" customHeight="1">
      <c r="A14" s="68" t="s">
        <v>23</v>
      </c>
      <c r="B14" s="74"/>
      <c r="C14" s="70" t="s">
        <v>111</v>
      </c>
      <c r="D14" s="73">
        <f>E14</f>
        <v>23.07</v>
      </c>
      <c r="E14" s="76">
        <f>'部门收支总表-1'!D13</f>
        <v>23.07</v>
      </c>
      <c r="F14" s="71"/>
    </row>
    <row r="15" spans="1:6" ht="18" customHeight="1">
      <c r="A15" s="68" t="s">
        <v>23</v>
      </c>
      <c r="B15" s="74"/>
      <c r="C15" s="70" t="s">
        <v>112</v>
      </c>
      <c r="D15" s="73"/>
      <c r="E15" s="77"/>
      <c r="F15" s="71"/>
    </row>
    <row r="16" spans="1:6" ht="18" customHeight="1">
      <c r="A16" s="68" t="s">
        <v>23</v>
      </c>
      <c r="B16" s="74"/>
      <c r="C16" s="70" t="s">
        <v>113</v>
      </c>
      <c r="D16" s="73"/>
      <c r="E16" s="77"/>
      <c r="F16" s="71"/>
    </row>
    <row r="17" spans="1:6" ht="18" customHeight="1">
      <c r="A17" s="68" t="s">
        <v>23</v>
      </c>
      <c r="B17" s="74"/>
      <c r="C17" s="70" t="s">
        <v>114</v>
      </c>
      <c r="D17" s="73"/>
      <c r="E17" s="77"/>
      <c r="F17" s="71"/>
    </row>
    <row r="18" spans="1:6" ht="18" customHeight="1">
      <c r="A18" s="68" t="s">
        <v>23</v>
      </c>
      <c r="B18" s="74"/>
      <c r="C18" s="70" t="s">
        <v>115</v>
      </c>
      <c r="D18" s="73"/>
      <c r="E18" s="77"/>
      <c r="F18" s="71"/>
    </row>
    <row r="19" spans="1:6" ht="18" customHeight="1">
      <c r="A19" s="68" t="s">
        <v>23</v>
      </c>
      <c r="B19" s="74"/>
      <c r="C19" s="70" t="s">
        <v>116</v>
      </c>
      <c r="D19" s="73"/>
      <c r="E19" s="77"/>
      <c r="F19" s="71"/>
    </row>
    <row r="20" spans="1:6" ht="18" customHeight="1">
      <c r="A20" s="68" t="s">
        <v>23</v>
      </c>
      <c r="B20" s="74"/>
      <c r="C20" s="70" t="s">
        <v>117</v>
      </c>
      <c r="D20" s="73"/>
      <c r="E20" s="77"/>
      <c r="F20" s="71"/>
    </row>
    <row r="21" spans="1:6" ht="18" customHeight="1">
      <c r="A21" s="68" t="s">
        <v>23</v>
      </c>
      <c r="B21" s="74"/>
      <c r="C21" s="70" t="s">
        <v>118</v>
      </c>
      <c r="D21" s="73"/>
      <c r="E21" s="77"/>
      <c r="F21" s="71"/>
    </row>
    <row r="22" spans="1:6" ht="18" customHeight="1">
      <c r="A22" s="68" t="s">
        <v>23</v>
      </c>
      <c r="B22" s="74"/>
      <c r="C22" s="70" t="s">
        <v>119</v>
      </c>
      <c r="D22" s="73"/>
      <c r="E22" s="77"/>
      <c r="F22" s="71"/>
    </row>
    <row r="23" spans="1:6" ht="18" customHeight="1">
      <c r="A23" s="68" t="s">
        <v>23</v>
      </c>
      <c r="B23" s="74"/>
      <c r="C23" s="70" t="s">
        <v>120</v>
      </c>
      <c r="D23" s="73"/>
      <c r="E23" s="77"/>
      <c r="F23" s="71"/>
    </row>
    <row r="24" spans="1:6" ht="18" customHeight="1">
      <c r="A24" s="68" t="s">
        <v>23</v>
      </c>
      <c r="B24" s="74"/>
      <c r="C24" s="70" t="s">
        <v>121</v>
      </c>
      <c r="D24" s="73"/>
      <c r="E24" s="77"/>
      <c r="F24" s="71"/>
    </row>
    <row r="25" spans="1:6" ht="18" customHeight="1">
      <c r="A25" s="68" t="s">
        <v>23</v>
      </c>
      <c r="B25" s="74"/>
      <c r="C25" s="70" t="s">
        <v>122</v>
      </c>
      <c r="D25" s="73"/>
      <c r="E25" s="77"/>
      <c r="F25" s="71"/>
    </row>
    <row r="26" spans="1:6" ht="18" customHeight="1">
      <c r="A26" s="68" t="s">
        <v>23</v>
      </c>
      <c r="B26" s="74"/>
      <c r="C26" s="70" t="s">
        <v>123</v>
      </c>
      <c r="D26" s="73"/>
      <c r="E26" s="77"/>
      <c r="F26" s="71"/>
    </row>
    <row r="27" spans="1:6" ht="18" customHeight="1">
      <c r="A27" s="68" t="s">
        <v>23</v>
      </c>
      <c r="B27" s="74"/>
      <c r="C27" s="70" t="s">
        <v>124</v>
      </c>
      <c r="D27" s="73"/>
      <c r="E27" s="77"/>
      <c r="F27" s="71"/>
    </row>
    <row r="28" spans="1:6" ht="18" customHeight="1">
      <c r="A28" s="68" t="s">
        <v>23</v>
      </c>
      <c r="B28" s="74"/>
      <c r="C28" s="70" t="s">
        <v>125</v>
      </c>
      <c r="D28" s="73"/>
      <c r="E28" s="77"/>
      <c r="F28" s="71"/>
    </row>
    <row r="29" spans="1:6" ht="18" customHeight="1">
      <c r="A29" s="68" t="s">
        <v>23</v>
      </c>
      <c r="B29" s="74"/>
      <c r="C29" s="70" t="s">
        <v>126</v>
      </c>
      <c r="D29" s="73"/>
      <c r="E29" s="77"/>
      <c r="F29" s="71"/>
    </row>
    <row r="30" spans="1:6" ht="18" customHeight="1">
      <c r="A30" s="68" t="s">
        <v>23</v>
      </c>
      <c r="B30" s="74"/>
      <c r="C30" s="70" t="s">
        <v>127</v>
      </c>
      <c r="D30" s="73"/>
      <c r="E30" s="77"/>
      <c r="F30" s="71"/>
    </row>
    <row r="31" spans="1:6" ht="18" customHeight="1">
      <c r="A31" s="68" t="s">
        <v>23</v>
      </c>
      <c r="B31" s="74"/>
      <c r="C31" s="70" t="s">
        <v>128</v>
      </c>
      <c r="D31" s="73"/>
      <c r="E31" s="77"/>
      <c r="F31" s="71"/>
    </row>
    <row r="32" spans="1:6" ht="18" customHeight="1">
      <c r="A32" s="68" t="s">
        <v>23</v>
      </c>
      <c r="B32" s="74"/>
      <c r="C32" s="70" t="s">
        <v>129</v>
      </c>
      <c r="D32" s="73"/>
      <c r="E32" s="77"/>
      <c r="F32" s="71"/>
    </row>
    <row r="33" spans="1:6" ht="18" customHeight="1">
      <c r="A33" s="78" t="s">
        <v>23</v>
      </c>
      <c r="B33" s="79"/>
      <c r="C33" s="70" t="s">
        <v>130</v>
      </c>
      <c r="D33" s="73"/>
      <c r="E33" s="77"/>
      <c r="F33" s="71"/>
    </row>
    <row r="34" spans="1:6" ht="18" customHeight="1">
      <c r="A34" s="78" t="s">
        <v>23</v>
      </c>
      <c r="B34" s="79"/>
      <c r="C34" s="70" t="s">
        <v>131</v>
      </c>
      <c r="D34" s="73"/>
      <c r="E34" s="77"/>
      <c r="F34" s="71"/>
    </row>
    <row r="35" spans="1:6" ht="18" customHeight="1">
      <c r="A35" s="78" t="s">
        <v>23</v>
      </c>
      <c r="B35" s="79"/>
      <c r="C35" s="80" t="s">
        <v>23</v>
      </c>
      <c r="D35" s="73"/>
      <c r="E35" s="81"/>
      <c r="F35" s="82"/>
    </row>
    <row r="36" spans="1:6" ht="18" customHeight="1">
      <c r="A36" s="78" t="s">
        <v>23</v>
      </c>
      <c r="B36" s="79"/>
      <c r="C36" s="70" t="s">
        <v>132</v>
      </c>
      <c r="D36" s="73"/>
      <c r="E36" s="81"/>
      <c r="F36" s="82"/>
    </row>
    <row r="37" spans="1:6" ht="18" customHeight="1">
      <c r="A37" s="78" t="s">
        <v>23</v>
      </c>
      <c r="B37" s="79"/>
      <c r="C37" s="80" t="s">
        <v>23</v>
      </c>
      <c r="D37" s="73"/>
      <c r="E37" s="81"/>
      <c r="F37" s="82"/>
    </row>
    <row r="38" spans="1:6" ht="18" customHeight="1">
      <c r="A38" s="83" t="s">
        <v>45</v>
      </c>
      <c r="B38" s="84">
        <f>B6</f>
        <v>248.9</v>
      </c>
      <c r="C38" s="83" t="s">
        <v>46</v>
      </c>
      <c r="D38" s="85">
        <f>E38</f>
        <v>248.9</v>
      </c>
      <c r="E38" s="86">
        <f>B38</f>
        <v>248.9</v>
      </c>
      <c r="F38" s="82"/>
    </row>
  </sheetData>
  <sheetProtection/>
  <mergeCells count="4">
    <mergeCell ref="A1:F1"/>
    <mergeCell ref="A2:F2"/>
    <mergeCell ref="A4:B4"/>
    <mergeCell ref="C4:F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 topLeftCell="A1">
      <selection activeCell="E15" sqref="E15"/>
    </sheetView>
  </sheetViews>
  <sheetFormatPr defaultColWidth="8.00390625" defaultRowHeight="14.25"/>
  <cols>
    <col min="1" max="1" width="24.25390625" style="0" customWidth="1"/>
    <col min="2" max="2" width="29.875" style="0" customWidth="1"/>
    <col min="3" max="5" width="25.25390625" style="0" customWidth="1"/>
  </cols>
  <sheetData>
    <row r="1" spans="1:5" ht="19.5" customHeight="1">
      <c r="A1" s="14" t="s">
        <v>23</v>
      </c>
      <c r="B1" s="15" t="s">
        <v>23</v>
      </c>
      <c r="C1" s="15" t="s">
        <v>23</v>
      </c>
      <c r="D1" s="2"/>
      <c r="E1" s="2" t="s">
        <v>133</v>
      </c>
    </row>
    <row r="2" spans="1:5" ht="30.75" customHeight="1">
      <c r="A2" s="3" t="s">
        <v>134</v>
      </c>
      <c r="B2" s="3"/>
      <c r="C2" s="3"/>
      <c r="D2" s="3"/>
      <c r="E2" s="3"/>
    </row>
    <row r="3" spans="1:5" ht="19.5" customHeight="1">
      <c r="A3" s="4" t="s">
        <v>23</v>
      </c>
      <c r="B3" s="2" t="s">
        <v>23</v>
      </c>
      <c r="C3" s="2" t="s">
        <v>23</v>
      </c>
      <c r="D3" s="2" t="s">
        <v>23</v>
      </c>
      <c r="E3" s="2" t="s">
        <v>2</v>
      </c>
    </row>
    <row r="4" spans="1:5" ht="22.5" customHeight="1">
      <c r="A4" s="43" t="s">
        <v>50</v>
      </c>
      <c r="B4" s="44"/>
      <c r="C4" s="43" t="s">
        <v>135</v>
      </c>
      <c r="D4" s="45"/>
      <c r="E4" s="44"/>
    </row>
    <row r="5" spans="1:5" ht="27.75" customHeight="1">
      <c r="A5" s="17" t="s">
        <v>60</v>
      </c>
      <c r="B5" s="17" t="s">
        <v>61</v>
      </c>
      <c r="C5" s="17" t="s">
        <v>51</v>
      </c>
      <c r="D5" s="16" t="s">
        <v>80</v>
      </c>
      <c r="E5" s="16" t="s">
        <v>81</v>
      </c>
    </row>
    <row r="6" spans="1:5" ht="27" customHeight="1">
      <c r="A6" s="46" t="s">
        <v>24</v>
      </c>
      <c r="B6" s="17" t="s">
        <v>51</v>
      </c>
      <c r="C6" s="47">
        <f>C7+C14</f>
        <v>248.89999999999998</v>
      </c>
      <c r="D6" s="47">
        <f>D7+D14</f>
        <v>210.60999999999999</v>
      </c>
      <c r="E6" s="47">
        <f>E7+E14</f>
        <v>38.29</v>
      </c>
    </row>
    <row r="7" spans="1:5" ht="27" customHeight="1">
      <c r="A7" s="48" t="s">
        <v>62</v>
      </c>
      <c r="B7" s="48" t="s">
        <v>63</v>
      </c>
      <c r="C7" s="49">
        <f>D7+E7</f>
        <v>225.82999999999998</v>
      </c>
      <c r="D7" s="50">
        <f>'部门支出总表-3'!D7</f>
        <v>187.54</v>
      </c>
      <c r="E7" s="50">
        <f>E10</f>
        <v>38.29</v>
      </c>
    </row>
    <row r="8" spans="1:5" ht="27" customHeight="1">
      <c r="A8" s="48" t="s">
        <v>136</v>
      </c>
      <c r="B8" s="48" t="s">
        <v>137</v>
      </c>
      <c r="C8" s="49">
        <f>D8+E8</f>
        <v>187.54</v>
      </c>
      <c r="D8" s="50">
        <f>'部门支出总表-3'!D8</f>
        <v>187.54</v>
      </c>
      <c r="E8" s="50"/>
    </row>
    <row r="9" spans="1:5" ht="27" customHeight="1">
      <c r="A9" s="48" t="s">
        <v>138</v>
      </c>
      <c r="B9" s="48" t="s">
        <v>139</v>
      </c>
      <c r="C9" s="49">
        <f>D9+E9</f>
        <v>187.54</v>
      </c>
      <c r="D9" s="50">
        <f>'部门支出总表-3'!D9</f>
        <v>187.54</v>
      </c>
      <c r="E9" s="50"/>
    </row>
    <row r="10" spans="1:5" ht="27" customHeight="1">
      <c r="A10" s="48" t="s">
        <v>140</v>
      </c>
      <c r="B10" s="48" t="s">
        <v>94</v>
      </c>
      <c r="C10" s="49">
        <f>D10+E10</f>
        <v>38.29</v>
      </c>
      <c r="D10" s="50"/>
      <c r="E10" s="50">
        <f>'部门支出总表-3'!H10</f>
        <v>38.29</v>
      </c>
    </row>
    <row r="11" spans="1:5" ht="27" customHeight="1">
      <c r="A11" s="48" t="s">
        <v>141</v>
      </c>
      <c r="B11" s="51" t="s">
        <v>71</v>
      </c>
      <c r="C11" s="49">
        <v>38.29</v>
      </c>
      <c r="D11" s="50"/>
      <c r="E11" s="50">
        <v>38.29</v>
      </c>
    </row>
    <row r="12" spans="1:5" ht="27" customHeight="1">
      <c r="A12" s="48" t="s">
        <v>72</v>
      </c>
      <c r="B12" s="48" t="s">
        <v>73</v>
      </c>
      <c r="C12" s="49">
        <v>23.07</v>
      </c>
      <c r="D12" s="50">
        <v>23.07</v>
      </c>
      <c r="E12" s="50"/>
    </row>
    <row r="13" spans="1:5" ht="27" customHeight="1">
      <c r="A13" s="48" t="s">
        <v>74</v>
      </c>
      <c r="B13" s="48" t="s">
        <v>75</v>
      </c>
      <c r="C13" s="49">
        <f>D13+E13</f>
        <v>23.07</v>
      </c>
      <c r="D13" s="50">
        <f>'部门支出总表-3'!D12</f>
        <v>23.07</v>
      </c>
      <c r="E13" s="50"/>
    </row>
    <row r="14" spans="1:5" ht="27" customHeight="1">
      <c r="A14" s="48" t="s">
        <v>76</v>
      </c>
      <c r="B14" s="48" t="s">
        <v>77</v>
      </c>
      <c r="C14" s="49">
        <f>D14+E14</f>
        <v>23.07</v>
      </c>
      <c r="D14" s="50">
        <f>D13</f>
        <v>23.07</v>
      </c>
      <c r="E14" s="50"/>
    </row>
    <row r="15" spans="1:5" ht="27" customHeight="1">
      <c r="A15" s="48"/>
      <c r="B15" s="48"/>
      <c r="C15" s="49"/>
      <c r="D15" s="50"/>
      <c r="E15" s="50"/>
    </row>
    <row r="16" spans="1:5" ht="27" customHeight="1">
      <c r="A16" s="52"/>
      <c r="B16" s="53"/>
      <c r="C16" s="49"/>
      <c r="D16" s="50"/>
      <c r="E16" s="50"/>
    </row>
    <row r="17" spans="1:5" ht="27" customHeight="1">
      <c r="A17" s="52"/>
      <c r="B17" s="53"/>
      <c r="C17" s="49"/>
      <c r="D17" s="50"/>
      <c r="E17" s="50"/>
    </row>
    <row r="18" spans="1:5" ht="27" customHeight="1">
      <c r="A18" s="54"/>
      <c r="B18" s="55"/>
      <c r="C18" s="49"/>
      <c r="D18" s="50"/>
      <c r="E18" s="50"/>
    </row>
    <row r="27" ht="14.25">
      <c r="D27" s="13"/>
    </row>
    <row r="35" ht="14.25">
      <c r="D35">
        <v>993.03</v>
      </c>
    </row>
  </sheetData>
  <sheetProtection/>
  <mergeCells count="3">
    <mergeCell ref="A2:E2"/>
    <mergeCell ref="A4:B4"/>
    <mergeCell ref="C4:E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G41" sqref="G41"/>
    </sheetView>
  </sheetViews>
  <sheetFormatPr defaultColWidth="8.00390625" defaultRowHeight="14.25"/>
  <cols>
    <col min="1" max="1" width="12.625" style="0" customWidth="1"/>
    <col min="2" max="2" width="29.625" style="0" customWidth="1"/>
    <col min="3" max="5" width="30.50390625" style="0" customWidth="1"/>
  </cols>
  <sheetData>
    <row r="1" spans="1:5" ht="14.25">
      <c r="A1" s="24" t="s">
        <v>23</v>
      </c>
      <c r="B1" s="25" t="s">
        <v>23</v>
      </c>
      <c r="C1" s="25" t="s">
        <v>23</v>
      </c>
      <c r="D1" s="25" t="s">
        <v>23</v>
      </c>
      <c r="E1" s="26" t="s">
        <v>142</v>
      </c>
    </row>
    <row r="2" spans="1:5" ht="22.5" customHeight="1">
      <c r="A2" s="27" t="s">
        <v>143</v>
      </c>
      <c r="B2" s="27"/>
      <c r="C2" s="27"/>
      <c r="D2" s="27"/>
      <c r="E2" s="27"/>
    </row>
    <row r="3" spans="1:5" ht="14.25">
      <c r="A3" s="28" t="s">
        <v>23</v>
      </c>
      <c r="B3" s="28"/>
      <c r="C3" s="29" t="s">
        <v>23</v>
      </c>
      <c r="D3" s="29" t="s">
        <v>23</v>
      </c>
      <c r="E3" s="30" t="s">
        <v>2</v>
      </c>
    </row>
    <row r="4" spans="1:5" ht="14.25">
      <c r="A4" s="31" t="s">
        <v>144</v>
      </c>
      <c r="B4" s="32"/>
      <c r="C4" s="33" t="s">
        <v>145</v>
      </c>
      <c r="D4" s="33"/>
      <c r="E4" s="33"/>
    </row>
    <row r="5" spans="1:5" ht="14.25">
      <c r="A5" s="33" t="s">
        <v>60</v>
      </c>
      <c r="B5" s="33" t="s">
        <v>61</v>
      </c>
      <c r="C5" s="33" t="s">
        <v>51</v>
      </c>
      <c r="D5" s="33" t="s">
        <v>146</v>
      </c>
      <c r="E5" s="33" t="s">
        <v>147</v>
      </c>
    </row>
    <row r="6" spans="1:5" ht="14.25">
      <c r="A6" s="34"/>
      <c r="B6" s="34"/>
      <c r="C6" s="35">
        <f>D6+E6</f>
        <v>210.598</v>
      </c>
      <c r="D6" s="35">
        <f>D7+D45+D18</f>
        <v>201.93800000000002</v>
      </c>
      <c r="E6" s="33">
        <f>E18</f>
        <v>8.66</v>
      </c>
    </row>
    <row r="7" spans="1:5" ht="17.25" customHeight="1">
      <c r="A7" s="36">
        <v>301</v>
      </c>
      <c r="B7" s="36" t="s">
        <v>148</v>
      </c>
      <c r="C7" s="37"/>
      <c r="D7" s="38">
        <f>SUM(D8:D17)</f>
        <v>195.4</v>
      </c>
      <c r="E7" s="38">
        <f>SUM(E8:E17)</f>
        <v>0</v>
      </c>
    </row>
    <row r="8" spans="1:5" ht="17.25" customHeight="1">
      <c r="A8" s="36">
        <v>30101</v>
      </c>
      <c r="B8" s="36" t="s">
        <v>149</v>
      </c>
      <c r="C8" s="37"/>
      <c r="D8" s="38">
        <v>91.44</v>
      </c>
      <c r="E8" s="39"/>
    </row>
    <row r="9" spans="1:5" ht="17.25" customHeight="1">
      <c r="A9" s="36">
        <v>30102</v>
      </c>
      <c r="B9" s="36" t="s">
        <v>150</v>
      </c>
      <c r="C9" s="37"/>
      <c r="D9" s="38">
        <v>52.75</v>
      </c>
      <c r="E9" s="39"/>
    </row>
    <row r="10" spans="1:5" ht="17.25" customHeight="1">
      <c r="A10" s="36">
        <v>30103</v>
      </c>
      <c r="B10" s="36" t="s">
        <v>151</v>
      </c>
      <c r="C10" s="37"/>
      <c r="D10" s="39">
        <v>0.29</v>
      </c>
      <c r="E10" s="39"/>
    </row>
    <row r="11" spans="1:5" ht="17.25" customHeight="1">
      <c r="A11" s="36">
        <v>30104</v>
      </c>
      <c r="B11" s="36" t="s">
        <v>152</v>
      </c>
      <c r="C11" s="37"/>
      <c r="D11" s="39">
        <v>33.45</v>
      </c>
      <c r="E11" s="39"/>
    </row>
    <row r="12" spans="1:5" ht="17.25" customHeight="1">
      <c r="A12" s="36">
        <v>30106</v>
      </c>
      <c r="B12" s="36" t="s">
        <v>153</v>
      </c>
      <c r="C12" s="37"/>
      <c r="D12" s="39"/>
      <c r="E12" s="39"/>
    </row>
    <row r="13" spans="1:5" ht="17.25" customHeight="1">
      <c r="A13" s="36">
        <v>30107</v>
      </c>
      <c r="B13" s="36" t="s">
        <v>154</v>
      </c>
      <c r="C13" s="37"/>
      <c r="D13" s="39"/>
      <c r="E13" s="39"/>
    </row>
    <row r="14" spans="1:5" ht="17.25" customHeight="1">
      <c r="A14" s="36">
        <v>30108</v>
      </c>
      <c r="B14" s="36" t="s">
        <v>155</v>
      </c>
      <c r="C14" s="37"/>
      <c r="D14" s="39"/>
      <c r="E14" s="39"/>
    </row>
    <row r="15" spans="1:5" ht="17.25" customHeight="1">
      <c r="A15" s="36">
        <v>30199</v>
      </c>
      <c r="B15" s="36" t="s">
        <v>156</v>
      </c>
      <c r="C15" s="37"/>
      <c r="D15" s="39"/>
      <c r="E15" s="39"/>
    </row>
    <row r="16" spans="1:5" ht="17.25" customHeight="1">
      <c r="A16" s="36">
        <v>30109</v>
      </c>
      <c r="B16" s="36" t="s">
        <v>157</v>
      </c>
      <c r="C16" s="37"/>
      <c r="D16" s="39">
        <v>17.31</v>
      </c>
      <c r="E16" s="39"/>
    </row>
    <row r="17" spans="1:5" ht="17.25" customHeight="1">
      <c r="A17" s="36">
        <v>30110</v>
      </c>
      <c r="B17" s="36" t="s">
        <v>158</v>
      </c>
      <c r="C17" s="37"/>
      <c r="D17" s="39">
        <v>0.16</v>
      </c>
      <c r="E17" s="39"/>
    </row>
    <row r="18" spans="1:5" ht="17.25" customHeight="1">
      <c r="A18" s="36">
        <v>302</v>
      </c>
      <c r="B18" s="36" t="s">
        <v>159</v>
      </c>
      <c r="C18" s="37">
        <f>D18+E18</f>
        <v>14.68</v>
      </c>
      <c r="D18" s="39">
        <f>SUM(D19:D44)</f>
        <v>6.0200000000000005</v>
      </c>
      <c r="E18" s="39">
        <f>SUM(E19:E44)</f>
        <v>8.66</v>
      </c>
    </row>
    <row r="19" spans="1:5" ht="17.25" customHeight="1">
      <c r="A19" s="36">
        <v>30201</v>
      </c>
      <c r="B19" s="36" t="s">
        <v>160</v>
      </c>
      <c r="C19" s="37"/>
      <c r="D19" s="39"/>
      <c r="E19" s="39">
        <v>2.39</v>
      </c>
    </row>
    <row r="20" spans="1:5" ht="17.25" customHeight="1">
      <c r="A20" s="36">
        <v>30202</v>
      </c>
      <c r="B20" s="36" t="s">
        <v>161</v>
      </c>
      <c r="C20" s="37"/>
      <c r="D20" s="39"/>
      <c r="E20" s="39">
        <v>0.37</v>
      </c>
    </row>
    <row r="21" spans="1:5" ht="17.25" customHeight="1">
      <c r="A21" s="36">
        <v>30203</v>
      </c>
      <c r="B21" s="36" t="s">
        <v>162</v>
      </c>
      <c r="C21" s="37"/>
      <c r="D21" s="39"/>
      <c r="E21" s="39"/>
    </row>
    <row r="22" spans="1:5" ht="17.25" customHeight="1">
      <c r="A22" s="36">
        <v>30204</v>
      </c>
      <c r="B22" s="36" t="s">
        <v>163</v>
      </c>
      <c r="C22" s="37"/>
      <c r="D22" s="39"/>
      <c r="E22" s="39"/>
    </row>
    <row r="23" spans="1:5" ht="17.25" customHeight="1">
      <c r="A23" s="36">
        <v>30205</v>
      </c>
      <c r="B23" s="36" t="s">
        <v>164</v>
      </c>
      <c r="C23" s="37"/>
      <c r="D23" s="39"/>
      <c r="E23" s="39"/>
    </row>
    <row r="24" spans="1:5" ht="17.25" customHeight="1">
      <c r="A24" s="36">
        <v>30206</v>
      </c>
      <c r="B24" s="36" t="s">
        <v>165</v>
      </c>
      <c r="C24" s="37"/>
      <c r="D24" s="39"/>
      <c r="E24" s="39"/>
    </row>
    <row r="25" spans="1:5" ht="17.25" customHeight="1">
      <c r="A25" s="36">
        <v>30207</v>
      </c>
      <c r="B25" s="36" t="s">
        <v>166</v>
      </c>
      <c r="C25" s="37"/>
      <c r="D25" s="39"/>
      <c r="E25" s="39">
        <v>1.06</v>
      </c>
    </row>
    <row r="26" spans="1:5" ht="17.25" customHeight="1">
      <c r="A26" s="36">
        <v>30208</v>
      </c>
      <c r="B26" s="36" t="s">
        <v>167</v>
      </c>
      <c r="C26" s="37"/>
      <c r="D26" s="39">
        <v>3.44</v>
      </c>
      <c r="E26" s="39"/>
    </row>
    <row r="27" spans="1:5" ht="17.25" customHeight="1">
      <c r="A27" s="36">
        <v>30209</v>
      </c>
      <c r="B27" s="36" t="s">
        <v>168</v>
      </c>
      <c r="C27" s="37"/>
      <c r="D27" s="39"/>
      <c r="E27" s="39"/>
    </row>
    <row r="28" spans="1:5" ht="17.25" customHeight="1">
      <c r="A28" s="36">
        <v>30211</v>
      </c>
      <c r="B28" s="36" t="s">
        <v>169</v>
      </c>
      <c r="C28" s="37"/>
      <c r="D28" s="39"/>
      <c r="E28" s="39">
        <v>0.94</v>
      </c>
    </row>
    <row r="29" spans="1:5" ht="17.25" customHeight="1">
      <c r="A29" s="36">
        <v>30212</v>
      </c>
      <c r="B29" s="36" t="s">
        <v>170</v>
      </c>
      <c r="C29" s="37"/>
      <c r="D29" s="39"/>
      <c r="E29" s="39"/>
    </row>
    <row r="30" spans="1:5" ht="17.25" customHeight="1">
      <c r="A30" s="36">
        <v>30213</v>
      </c>
      <c r="B30" s="36" t="s">
        <v>171</v>
      </c>
      <c r="C30" s="37"/>
      <c r="D30" s="39"/>
      <c r="E30" s="39"/>
    </row>
    <row r="31" spans="1:5" ht="17.25" customHeight="1">
      <c r="A31" s="36">
        <v>30214</v>
      </c>
      <c r="B31" s="36" t="s">
        <v>172</v>
      </c>
      <c r="C31" s="37"/>
      <c r="D31" s="39"/>
      <c r="E31" s="39"/>
    </row>
    <row r="32" spans="1:5" s="23" customFormat="1" ht="17.25" customHeight="1">
      <c r="A32" s="40">
        <v>30215</v>
      </c>
      <c r="B32" s="40" t="s">
        <v>173</v>
      </c>
      <c r="C32" s="41"/>
      <c r="D32" s="42"/>
      <c r="E32" s="42">
        <v>0.37</v>
      </c>
    </row>
    <row r="33" spans="1:5" ht="17.25" customHeight="1">
      <c r="A33" s="36">
        <v>30216</v>
      </c>
      <c r="B33" s="36" t="s">
        <v>174</v>
      </c>
      <c r="C33" s="37"/>
      <c r="D33" s="39"/>
      <c r="E33" s="39"/>
    </row>
    <row r="34" spans="1:5" ht="17.25" customHeight="1">
      <c r="A34" s="36">
        <v>30217</v>
      </c>
      <c r="B34" s="36" t="s">
        <v>175</v>
      </c>
      <c r="C34" s="37"/>
      <c r="D34" s="39"/>
      <c r="E34" s="39">
        <v>0.42</v>
      </c>
    </row>
    <row r="35" spans="1:5" ht="17.25" customHeight="1">
      <c r="A35" s="36">
        <v>30218</v>
      </c>
      <c r="B35" s="36" t="s">
        <v>176</v>
      </c>
      <c r="C35" s="37"/>
      <c r="D35" s="39"/>
      <c r="E35" s="39"/>
    </row>
    <row r="36" spans="1:5" ht="17.25" customHeight="1">
      <c r="A36" s="36">
        <v>30224</v>
      </c>
      <c r="B36" s="36" t="s">
        <v>177</v>
      </c>
      <c r="C36" s="37"/>
      <c r="D36" s="39"/>
      <c r="E36" s="39"/>
    </row>
    <row r="37" spans="1:5" ht="17.25" customHeight="1">
      <c r="A37" s="36">
        <v>30225</v>
      </c>
      <c r="B37" s="36" t="s">
        <v>178</v>
      </c>
      <c r="C37" s="37"/>
      <c r="D37" s="39"/>
      <c r="E37" s="39"/>
    </row>
    <row r="38" spans="1:5" ht="17.25" customHeight="1">
      <c r="A38" s="36">
        <v>30226</v>
      </c>
      <c r="B38" s="36" t="s">
        <v>179</v>
      </c>
      <c r="C38" s="37"/>
      <c r="D38" s="39">
        <v>1.8</v>
      </c>
      <c r="E38" s="39"/>
    </row>
    <row r="39" spans="1:5" ht="17.25" customHeight="1">
      <c r="A39" s="36">
        <v>30227</v>
      </c>
      <c r="B39" s="36" t="s">
        <v>180</v>
      </c>
      <c r="C39" s="37"/>
      <c r="D39" s="39"/>
      <c r="E39" s="39"/>
    </row>
    <row r="40" spans="1:5" ht="17.25" customHeight="1">
      <c r="A40" s="36">
        <v>30228</v>
      </c>
      <c r="B40" s="36" t="s">
        <v>181</v>
      </c>
      <c r="C40" s="37"/>
      <c r="D40" s="39"/>
      <c r="E40" s="39"/>
    </row>
    <row r="41" spans="1:5" ht="17.25" customHeight="1">
      <c r="A41" s="36">
        <v>30229</v>
      </c>
      <c r="B41" s="36" t="s">
        <v>182</v>
      </c>
      <c r="C41" s="37"/>
      <c r="D41" s="39"/>
      <c r="E41" s="39">
        <v>0.11</v>
      </c>
    </row>
    <row r="42" spans="1:5" ht="17.25" customHeight="1">
      <c r="A42" s="36">
        <v>30231</v>
      </c>
      <c r="B42" s="36" t="s">
        <v>183</v>
      </c>
      <c r="C42" s="37"/>
      <c r="D42" s="39"/>
      <c r="E42" s="39"/>
    </row>
    <row r="43" spans="1:5" ht="17.25" customHeight="1">
      <c r="A43" s="36">
        <v>30239</v>
      </c>
      <c r="B43" s="36" t="s">
        <v>184</v>
      </c>
      <c r="C43" s="37"/>
      <c r="D43" s="39">
        <v>0.78</v>
      </c>
      <c r="E43" s="39"/>
    </row>
    <row r="44" spans="1:5" ht="17.25" customHeight="1">
      <c r="A44" s="36">
        <v>30299</v>
      </c>
      <c r="B44" s="36" t="s">
        <v>185</v>
      </c>
      <c r="C44" s="37"/>
      <c r="D44" s="39"/>
      <c r="E44" s="39">
        <v>3</v>
      </c>
    </row>
    <row r="45" spans="1:5" ht="17.25" customHeight="1">
      <c r="A45" s="36">
        <v>303</v>
      </c>
      <c r="B45" s="36" t="s">
        <v>186</v>
      </c>
      <c r="C45" s="37"/>
      <c r="D45" s="38">
        <f>SUM(D46:D58)</f>
        <v>0.518</v>
      </c>
      <c r="E45" s="39"/>
    </row>
    <row r="46" spans="1:5" ht="17.25" customHeight="1">
      <c r="A46" s="36">
        <v>30301</v>
      </c>
      <c r="B46" s="36" t="s">
        <v>187</v>
      </c>
      <c r="C46" s="37"/>
      <c r="D46" s="39"/>
      <c r="E46" s="39"/>
    </row>
    <row r="47" spans="1:5" ht="17.25" customHeight="1">
      <c r="A47" s="36">
        <v>30302</v>
      </c>
      <c r="B47" s="36" t="s">
        <v>188</v>
      </c>
      <c r="C47" s="37"/>
      <c r="D47" s="39"/>
      <c r="E47" s="39"/>
    </row>
    <row r="48" spans="1:5" ht="17.25" customHeight="1">
      <c r="A48" s="36">
        <v>30303</v>
      </c>
      <c r="B48" s="36" t="s">
        <v>189</v>
      </c>
      <c r="C48" s="37"/>
      <c r="D48" s="39"/>
      <c r="E48" s="39"/>
    </row>
    <row r="49" spans="1:5" ht="17.25" customHeight="1">
      <c r="A49" s="36">
        <v>30304</v>
      </c>
      <c r="B49" s="36" t="s">
        <v>190</v>
      </c>
      <c r="C49" s="37"/>
      <c r="D49" s="39"/>
      <c r="E49" s="39"/>
    </row>
    <row r="50" spans="1:5" ht="17.25" customHeight="1">
      <c r="A50" s="36">
        <v>30305</v>
      </c>
      <c r="B50" s="36" t="s">
        <v>191</v>
      </c>
      <c r="C50" s="37"/>
      <c r="D50" s="39"/>
      <c r="E50" s="39"/>
    </row>
    <row r="51" spans="1:5" ht="17.25" customHeight="1">
      <c r="A51" s="36">
        <v>30306</v>
      </c>
      <c r="B51" s="36" t="s">
        <v>192</v>
      </c>
      <c r="C51" s="37"/>
      <c r="D51" s="39"/>
      <c r="E51" s="39"/>
    </row>
    <row r="52" spans="1:5" ht="17.25" customHeight="1">
      <c r="A52" s="36">
        <v>30308</v>
      </c>
      <c r="B52" s="36" t="s">
        <v>193</v>
      </c>
      <c r="C52" s="37"/>
      <c r="D52" s="39"/>
      <c r="E52" s="39"/>
    </row>
    <row r="53" spans="1:5" ht="17.25" customHeight="1">
      <c r="A53" s="36">
        <v>30309</v>
      </c>
      <c r="B53" s="36" t="s">
        <v>194</v>
      </c>
      <c r="C53" s="37"/>
      <c r="D53" s="39">
        <v>0.018</v>
      </c>
      <c r="E53" s="39"/>
    </row>
    <row r="54" spans="1:5" ht="17.25" customHeight="1">
      <c r="A54" s="36">
        <v>30310</v>
      </c>
      <c r="B54" s="36" t="s">
        <v>195</v>
      </c>
      <c r="C54" s="37"/>
      <c r="D54" s="39"/>
      <c r="E54" s="39"/>
    </row>
    <row r="55" spans="1:5" ht="17.25" customHeight="1">
      <c r="A55" s="36">
        <v>30312</v>
      </c>
      <c r="B55" s="36" t="s">
        <v>196</v>
      </c>
      <c r="C55" s="37"/>
      <c r="D55" s="39"/>
      <c r="E55" s="39"/>
    </row>
    <row r="56" spans="1:5" ht="17.25" customHeight="1">
      <c r="A56" s="36">
        <v>30313</v>
      </c>
      <c r="B56" s="36" t="s">
        <v>197</v>
      </c>
      <c r="C56" s="37"/>
      <c r="D56" s="39"/>
      <c r="E56" s="39"/>
    </row>
    <row r="57" spans="1:5" ht="17.25" customHeight="1">
      <c r="A57" s="36">
        <v>30314</v>
      </c>
      <c r="B57" s="36" t="s">
        <v>198</v>
      </c>
      <c r="C57" s="37"/>
      <c r="D57" s="39"/>
      <c r="E57" s="39"/>
    </row>
    <row r="58" spans="1:5" ht="17.25" customHeight="1">
      <c r="A58" s="36">
        <v>30399</v>
      </c>
      <c r="B58" s="36" t="s">
        <v>199</v>
      </c>
      <c r="C58" s="37"/>
      <c r="D58" s="39">
        <v>0.5</v>
      </c>
      <c r="E58" s="39"/>
    </row>
  </sheetData>
  <sheetProtection/>
  <mergeCells count="3">
    <mergeCell ref="A2:E2"/>
    <mergeCell ref="A4:B4"/>
    <mergeCell ref="C4:E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D18" sqref="D18"/>
    </sheetView>
  </sheetViews>
  <sheetFormatPr defaultColWidth="8.00390625" defaultRowHeight="14.25"/>
  <cols>
    <col min="1" max="1" width="15.75390625" style="0" customWidth="1"/>
    <col min="2" max="5" width="28.50390625" style="0" customWidth="1"/>
  </cols>
  <sheetData>
    <row r="1" spans="1:5" ht="19.5" customHeight="1">
      <c r="A1" s="14" t="s">
        <v>23</v>
      </c>
      <c r="B1" s="15" t="s">
        <v>23</v>
      </c>
      <c r="C1" s="15" t="s">
        <v>23</v>
      </c>
      <c r="D1" s="2" t="s">
        <v>200</v>
      </c>
      <c r="E1" s="2"/>
    </row>
    <row r="2" spans="1:5" ht="30.75" customHeight="1">
      <c r="A2" s="3" t="s">
        <v>201</v>
      </c>
      <c r="B2" s="3"/>
      <c r="C2" s="3"/>
      <c r="D2" s="3"/>
      <c r="E2" s="3"/>
    </row>
    <row r="3" spans="1:5" ht="19.5" customHeight="1">
      <c r="A3" s="4" t="s">
        <v>23</v>
      </c>
      <c r="B3" s="2" t="s">
        <v>23</v>
      </c>
      <c r="C3" s="2" t="s">
        <v>23</v>
      </c>
      <c r="D3" s="2" t="s">
        <v>23</v>
      </c>
      <c r="E3" s="2" t="s">
        <v>2</v>
      </c>
    </row>
    <row r="4" spans="1:5" ht="24" customHeight="1">
      <c r="A4" s="16" t="s">
        <v>50</v>
      </c>
      <c r="B4" s="16"/>
      <c r="C4" s="16" t="s">
        <v>202</v>
      </c>
      <c r="D4" s="16"/>
      <c r="E4" s="16"/>
    </row>
    <row r="5" spans="1:5" ht="27.75" customHeight="1">
      <c r="A5" s="17" t="s">
        <v>60</v>
      </c>
      <c r="B5" s="17" t="s">
        <v>61</v>
      </c>
      <c r="C5" s="17" t="s">
        <v>51</v>
      </c>
      <c r="D5" s="16" t="s">
        <v>80</v>
      </c>
      <c r="E5" s="16" t="s">
        <v>81</v>
      </c>
    </row>
    <row r="6" spans="1:5" ht="19.5" customHeight="1">
      <c r="A6" s="18" t="s">
        <v>23</v>
      </c>
      <c r="B6" s="19"/>
      <c r="C6" s="20"/>
      <c r="D6" s="21" t="s">
        <v>23</v>
      </c>
      <c r="E6" s="21"/>
    </row>
    <row r="7" spans="1:5" ht="19.5" customHeight="1">
      <c r="A7" s="19"/>
      <c r="B7" s="19"/>
      <c r="C7" s="20"/>
      <c r="D7" s="21" t="s">
        <v>23</v>
      </c>
      <c r="E7" s="21"/>
    </row>
    <row r="8" spans="1:5" ht="19.5" customHeight="1">
      <c r="A8" s="19"/>
      <c r="B8" s="19"/>
      <c r="C8" s="20"/>
      <c r="D8" s="21" t="s">
        <v>23</v>
      </c>
      <c r="E8" s="21"/>
    </row>
    <row r="9" spans="1:5" ht="19.5" customHeight="1">
      <c r="A9" s="19"/>
      <c r="B9" s="19"/>
      <c r="C9" s="20"/>
      <c r="D9" s="21" t="s">
        <v>23</v>
      </c>
      <c r="E9" s="21"/>
    </row>
    <row r="10" ht="19.5" customHeight="1">
      <c r="A10" s="22" t="s">
        <v>203</v>
      </c>
    </row>
    <row r="33" ht="14.25">
      <c r="D33" s="13"/>
    </row>
    <row r="34" ht="14.25">
      <c r="D34">
        <v>993.03</v>
      </c>
    </row>
  </sheetData>
  <sheetProtection/>
  <mergeCells count="4">
    <mergeCell ref="D1:E1"/>
    <mergeCell ref="A2:E2"/>
    <mergeCell ref="A4:B4"/>
    <mergeCell ref="C4:E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E15" sqref="E14:E15"/>
    </sheetView>
  </sheetViews>
  <sheetFormatPr defaultColWidth="8.00390625" defaultRowHeight="14.25"/>
  <cols>
    <col min="1" max="3" width="10.50390625" style="0" customWidth="1"/>
    <col min="4" max="4" width="8.25390625" style="0" customWidth="1"/>
    <col min="5" max="5" width="7.375" style="0" customWidth="1"/>
    <col min="6" max="6" width="7.75390625" style="0" customWidth="1"/>
    <col min="7" max="9" width="10.50390625" style="0" customWidth="1"/>
    <col min="11" max="11" width="8.375" style="0" customWidth="1"/>
    <col min="12" max="12" width="8.25390625" style="0" customWidth="1"/>
  </cols>
  <sheetData>
    <row r="1" spans="1:12" ht="18" customHeight="1">
      <c r="A1" s="2" t="s">
        <v>204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6" customHeight="1">
      <c r="A2" s="3" t="s">
        <v>205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" customHeight="1">
      <c r="A3" s="4" t="s">
        <v>23</v>
      </c>
      <c r="B3" s="4"/>
      <c r="C3" s="4"/>
      <c r="D3" s="4"/>
      <c r="E3" s="4"/>
      <c r="F3" s="2" t="s">
        <v>2</v>
      </c>
      <c r="G3" s="2"/>
      <c r="H3" s="2"/>
      <c r="I3" s="2"/>
      <c r="J3" s="2"/>
      <c r="K3" s="2"/>
      <c r="L3" s="2"/>
    </row>
    <row r="4" spans="1:12" ht="41.25" customHeight="1">
      <c r="A4" s="5" t="s">
        <v>206</v>
      </c>
      <c r="B4" s="6"/>
      <c r="C4" s="6"/>
      <c r="D4" s="6"/>
      <c r="E4" s="6"/>
      <c r="F4" s="6"/>
      <c r="G4" s="7" t="s">
        <v>207</v>
      </c>
      <c r="H4" s="8"/>
      <c r="I4" s="8"/>
      <c r="J4" s="8"/>
      <c r="K4" s="8"/>
      <c r="L4" s="8"/>
    </row>
    <row r="5" spans="1:12" ht="42" customHeight="1">
      <c r="A5" s="9" t="s">
        <v>51</v>
      </c>
      <c r="B5" s="9" t="s">
        <v>208</v>
      </c>
      <c r="C5" s="9" t="s">
        <v>209</v>
      </c>
      <c r="D5" s="7" t="s">
        <v>210</v>
      </c>
      <c r="E5" s="8"/>
      <c r="F5" s="8"/>
      <c r="G5" s="9" t="s">
        <v>51</v>
      </c>
      <c r="H5" s="9" t="s">
        <v>208</v>
      </c>
      <c r="I5" s="9" t="s">
        <v>209</v>
      </c>
      <c r="J5" s="7" t="s">
        <v>210</v>
      </c>
      <c r="K5" s="8"/>
      <c r="L5" s="8"/>
    </row>
    <row r="6" spans="1:12" ht="42" customHeight="1">
      <c r="A6" s="10"/>
      <c r="B6" s="10"/>
      <c r="C6" s="10"/>
      <c r="D6" s="11" t="s">
        <v>82</v>
      </c>
      <c r="E6" s="11" t="s">
        <v>211</v>
      </c>
      <c r="F6" s="11" t="s">
        <v>212</v>
      </c>
      <c r="G6" s="10"/>
      <c r="H6" s="10"/>
      <c r="I6" s="10"/>
      <c r="J6" s="11" t="s">
        <v>82</v>
      </c>
      <c r="K6" s="11" t="s">
        <v>211</v>
      </c>
      <c r="L6" s="11" t="s">
        <v>212</v>
      </c>
    </row>
    <row r="7" spans="1:12" s="1" customFormat="1" ht="42" customHeight="1">
      <c r="A7" s="12">
        <f>C7+D7</f>
        <v>3.42</v>
      </c>
      <c r="B7" s="12"/>
      <c r="C7" s="12">
        <v>0.42</v>
      </c>
      <c r="D7" s="12">
        <v>3</v>
      </c>
      <c r="E7" s="12"/>
      <c r="F7" s="12">
        <v>3</v>
      </c>
      <c r="G7" s="12">
        <f>I7+L7</f>
        <v>3.42</v>
      </c>
      <c r="H7" s="12"/>
      <c r="I7" s="12">
        <v>0.42</v>
      </c>
      <c r="J7" s="12">
        <v>3</v>
      </c>
      <c r="K7" s="12"/>
      <c r="L7" s="12">
        <v>3</v>
      </c>
    </row>
    <row r="33" ht="14.25">
      <c r="D33" s="13"/>
    </row>
    <row r="34" ht="14.25">
      <c r="D34">
        <v>993.03</v>
      </c>
    </row>
  </sheetData>
  <sheetProtection/>
  <mergeCells count="14">
    <mergeCell ref="A1:L1"/>
    <mergeCell ref="A2:L2"/>
    <mergeCell ref="A3:E3"/>
    <mergeCell ref="F3:L3"/>
    <mergeCell ref="A4:F4"/>
    <mergeCell ref="G4:L4"/>
    <mergeCell ref="D5:F5"/>
    <mergeCell ref="J5:L5"/>
    <mergeCell ref="A5:A6"/>
    <mergeCell ref="B5:B6"/>
    <mergeCell ref="C5:C6"/>
    <mergeCell ref="G5:G6"/>
    <mergeCell ref="H5:H6"/>
    <mergeCell ref="I5:I6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2019-01-22T10:32:37Z</cp:lastPrinted>
  <dcterms:created xsi:type="dcterms:W3CDTF">1996-12-17T01:32:42Z</dcterms:created>
  <dcterms:modified xsi:type="dcterms:W3CDTF">2022-02-26T04:13:19Z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2052-11.1.0.11405</vt:lpwstr>
  </property>
  <property fmtid="{D5CDD505-2E9C-101B-9397-08002B2CF9AE}" pid="4" name="I">
    <vt:lpwstr>4B9CF75F574D42ED8C1E22B70CCD40CC</vt:lpwstr>
  </property>
</Properties>
</file>