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_FilterDatabase" localSheetId="0" hidden="1">玉米!$A$6:$I$20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Area" localSheetId="0">玉米!$A$1:$I$20</definedName>
    <definedName name="_xlnm.Print_Titles" localSheetId="1">'2'!$1:$6</definedName>
    <definedName name="_xlnm.Print_Titles" localSheetId="2">'3'!$1:$6</definedName>
    <definedName name="_xlnm.Print_Titles" localSheetId="3">'4'!$1:$6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<sst xmlns="http://schemas.openxmlformats.org/spreadsheetml/2006/main" count="124" uniqueCount="51">
  <si>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</si>
  <si>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</si>
  <si>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铁岭县腰堡镇范家屯村股份经济合作社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范家屯村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</si>
  <si>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铁岭县腰堡镇范家屯村韩政宏等12户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</si>
  <si>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</si>
  <si>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</si>
  <si>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</si>
  <si>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</si>
  <si>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</si>
  <si>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</si>
  <si>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</si>
  <si>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</si>
  <si>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</si>
  <si>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韩政宏</t>
  </si>
  <si>
    <t>范家屯村</t>
  </si>
  <si>
    <t>东长垄子</t>
  </si>
  <si>
    <t>赵祥宽</t>
  </si>
  <si>
    <t>大豪下</t>
  </si>
  <si>
    <t>龙在云</t>
  </si>
  <si>
    <t>胡家坟</t>
  </si>
  <si>
    <t>吕荣和</t>
  </si>
  <si>
    <t>齐家坟</t>
  </si>
  <si>
    <t>梁恩山</t>
  </si>
  <si>
    <t>马俊生</t>
  </si>
  <si>
    <t>钱连国</t>
  </si>
  <si>
    <t>西岭</t>
  </si>
  <si>
    <t>马振龙</t>
  </si>
  <si>
    <t>王会良</t>
  </si>
  <si>
    <t>胡家坟、全洲门前</t>
  </si>
  <si>
    <t>刘辉</t>
  </si>
  <si>
    <t>李千户崔山村</t>
  </si>
  <si>
    <t>通天沟</t>
  </si>
  <si>
    <t>吕铁民</t>
  </si>
  <si>
    <t>东长垄子、潘德宽东</t>
  </si>
  <si>
    <t>李连达</t>
  </si>
  <si>
    <t>老场院</t>
  </si>
  <si>
    <t>合计</t>
  </si>
  <si>
    <t xml:space="preserve">           填制：             </t>
  </si>
  <si>
    <t>赵亚芹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</si>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</sst>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6" applyNumberFormat="0" applyAlignment="0" applyProtection="0">
      <alignment vertical="center"/>
    </xf>
    <xf numFmtId="0" fontId="30" fillId="6" borderId="27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7" borderId="28" applyNumberFormat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1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407919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9186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12" style="9" customWidth="1"/>
    <col min="4" max="4" width="15.62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3" customFormat="1" ht="18.6" customHeight="1" spans="1:9">
      <c r="A7" s="123">
        <v>1</v>
      </c>
      <c r="B7" s="124" t="s">
        <v>13</v>
      </c>
      <c r="C7" s="125" t="s">
        <v>14</v>
      </c>
      <c r="D7" s="126" t="s">
        <v>15</v>
      </c>
      <c r="E7" s="127">
        <v>81.82</v>
      </c>
      <c r="F7" s="127">
        <v>81.82</v>
      </c>
      <c r="G7" s="128">
        <f>F7*13.664</f>
        <v>1117.98848</v>
      </c>
      <c r="H7" s="30"/>
      <c r="I7" s="71"/>
    </row>
    <row r="8" s="3" customFormat="1" ht="18.6" customHeight="1" spans="1:9">
      <c r="A8" s="123">
        <v>2</v>
      </c>
      <c r="B8" s="124" t="s">
        <v>16</v>
      </c>
      <c r="C8" s="125" t="s">
        <v>14</v>
      </c>
      <c r="D8" s="126" t="s">
        <v>17</v>
      </c>
      <c r="E8" s="127">
        <v>14</v>
      </c>
      <c r="F8" s="127">
        <v>14</v>
      </c>
      <c r="G8" s="128">
        <f t="shared" ref="G8:G19" si="0">F8*13.664</f>
        <v>191.296</v>
      </c>
      <c r="H8" s="30"/>
      <c r="I8" s="71"/>
    </row>
    <row r="9" s="3" customFormat="1" ht="18.6" customHeight="1" spans="1:9">
      <c r="A9" s="123">
        <v>3</v>
      </c>
      <c r="B9" s="124" t="s">
        <v>18</v>
      </c>
      <c r="C9" s="125" t="s">
        <v>14</v>
      </c>
      <c r="D9" s="126" t="s">
        <v>19</v>
      </c>
      <c r="E9" s="127">
        <v>17.17</v>
      </c>
      <c r="F9" s="127">
        <v>17.17</v>
      </c>
      <c r="G9" s="128">
        <f t="shared" si="0"/>
        <v>234.61088</v>
      </c>
      <c r="H9" s="30"/>
      <c r="I9" s="71"/>
    </row>
    <row r="10" s="3" customFormat="1" ht="18.6" customHeight="1" spans="1:9">
      <c r="A10" s="123">
        <v>4</v>
      </c>
      <c r="B10" s="124" t="s">
        <v>20</v>
      </c>
      <c r="C10" s="125" t="s">
        <v>14</v>
      </c>
      <c r="D10" s="126" t="s">
        <v>21</v>
      </c>
      <c r="E10" s="127">
        <v>129.9</v>
      </c>
      <c r="F10" s="127">
        <v>129.9</v>
      </c>
      <c r="G10" s="128">
        <f t="shared" si="0"/>
        <v>1774.9536</v>
      </c>
      <c r="H10" s="30"/>
      <c r="I10" s="71"/>
    </row>
    <row r="11" s="3" customFormat="1" ht="18.6" customHeight="1" spans="1:9">
      <c r="A11" s="123">
        <v>5</v>
      </c>
      <c r="B11" s="129" t="s">
        <v>22</v>
      </c>
      <c r="C11" s="125" t="s">
        <v>14</v>
      </c>
      <c r="D11" s="126" t="s">
        <v>19</v>
      </c>
      <c r="E11" s="127">
        <v>26.48</v>
      </c>
      <c r="F11" s="127">
        <v>26.48</v>
      </c>
      <c r="G11" s="128">
        <f t="shared" si="0"/>
        <v>361.82272</v>
      </c>
      <c r="H11" s="30"/>
      <c r="I11" s="71"/>
    </row>
    <row r="12" s="3" customFormat="1" ht="18.6" customHeight="1" spans="1:9">
      <c r="A12" s="123">
        <v>6</v>
      </c>
      <c r="B12" s="130" t="s">
        <v>23</v>
      </c>
      <c r="C12" s="125" t="s">
        <v>14</v>
      </c>
      <c r="D12" s="126" t="s">
        <v>21</v>
      </c>
      <c r="E12" s="127">
        <v>36.85</v>
      </c>
      <c r="F12" s="127">
        <v>36.85</v>
      </c>
      <c r="G12" s="128">
        <f t="shared" si="0"/>
        <v>503.5184</v>
      </c>
      <c r="H12" s="30"/>
      <c r="I12" s="71"/>
    </row>
    <row r="13" s="3" customFormat="1" ht="18.6" customHeight="1" spans="1:9">
      <c r="A13" s="123">
        <v>7</v>
      </c>
      <c r="B13" s="124" t="s">
        <v>24</v>
      </c>
      <c r="C13" s="125" t="s">
        <v>14</v>
      </c>
      <c r="D13" s="126" t="s">
        <v>25</v>
      </c>
      <c r="E13" s="127">
        <v>35.63</v>
      </c>
      <c r="F13" s="127">
        <v>35.63</v>
      </c>
      <c r="G13" s="128">
        <f t="shared" si="0"/>
        <v>486.84832</v>
      </c>
      <c r="H13" s="30"/>
      <c r="I13" s="71"/>
    </row>
    <row r="14" s="3" customFormat="1" ht="18.6" customHeight="1" spans="1:9">
      <c r="A14" s="123">
        <v>8</v>
      </c>
      <c r="B14" s="130" t="s">
        <v>26</v>
      </c>
      <c r="C14" s="125" t="s">
        <v>14</v>
      </c>
      <c r="D14" s="126" t="s">
        <v>17</v>
      </c>
      <c r="E14" s="127">
        <v>29.64</v>
      </c>
      <c r="F14" s="127">
        <v>29.64</v>
      </c>
      <c r="G14" s="128">
        <f t="shared" si="0"/>
        <v>405.00096</v>
      </c>
      <c r="H14" s="30"/>
      <c r="I14" s="71"/>
    </row>
    <row r="15" s="3" customFormat="1" ht="18.6" customHeight="1" spans="1:9">
      <c r="A15" s="123">
        <v>9</v>
      </c>
      <c r="B15" s="130" t="s">
        <v>27</v>
      </c>
      <c r="C15" s="125" t="s">
        <v>14</v>
      </c>
      <c r="D15" s="126" t="s">
        <v>28</v>
      </c>
      <c r="E15" s="127">
        <v>105.91</v>
      </c>
      <c r="F15" s="127">
        <v>105.91</v>
      </c>
      <c r="G15" s="128">
        <f t="shared" si="0"/>
        <v>1447.15424</v>
      </c>
      <c r="H15" s="30"/>
      <c r="I15" s="71"/>
    </row>
    <row r="16" s="3" customFormat="1" ht="18.6" customHeight="1" spans="1:9">
      <c r="A16" s="123">
        <v>10</v>
      </c>
      <c r="B16" s="130" t="s">
        <v>29</v>
      </c>
      <c r="C16" s="125" t="s">
        <v>30</v>
      </c>
      <c r="D16" s="126" t="s">
        <v>31</v>
      </c>
      <c r="E16" s="127">
        <v>103</v>
      </c>
      <c r="F16" s="127">
        <v>103</v>
      </c>
      <c r="G16" s="128">
        <f t="shared" si="0"/>
        <v>1407.392</v>
      </c>
      <c r="H16" s="30"/>
      <c r="I16" s="71"/>
    </row>
    <row r="17" s="3" customFormat="1" ht="18.6" customHeight="1" spans="1:9">
      <c r="A17" s="123">
        <v>11</v>
      </c>
      <c r="B17" s="124" t="s">
        <v>32</v>
      </c>
      <c r="C17" s="125" t="s">
        <v>14</v>
      </c>
      <c r="D17" s="126" t="s">
        <v>33</v>
      </c>
      <c r="E17" s="127">
        <v>67.38</v>
      </c>
      <c r="F17" s="127">
        <v>67.38</v>
      </c>
      <c r="G17" s="128">
        <f t="shared" si="0"/>
        <v>920.68032</v>
      </c>
      <c r="H17" s="30"/>
      <c r="I17" s="71"/>
    </row>
    <row r="18" s="3" customFormat="1" ht="18.6" customHeight="1" spans="1:9">
      <c r="A18" s="123">
        <v>12</v>
      </c>
      <c r="B18" s="130" t="s">
        <v>34</v>
      </c>
      <c r="C18" s="125" t="s">
        <v>14</v>
      </c>
      <c r="D18" s="126" t="s">
        <v>35</v>
      </c>
      <c r="E18" s="127">
        <v>6</v>
      </c>
      <c r="F18" s="127">
        <v>6</v>
      </c>
      <c r="G18" s="128">
        <f t="shared" si="0"/>
        <v>81.984</v>
      </c>
      <c r="H18" s="30"/>
      <c r="I18" s="71"/>
    </row>
    <row r="19" s="4" customFormat="1" ht="18.6" customHeight="1" spans="1:10">
      <c r="A19" s="126"/>
      <c r="B19" s="131" t="s">
        <v>36</v>
      </c>
      <c r="C19" s="35"/>
      <c r="D19" s="35"/>
      <c r="E19" s="132">
        <f>SUM(E7:E18)</f>
        <v>653.78</v>
      </c>
      <c r="F19" s="132">
        <f>SUM(F7:F18)</f>
        <v>653.78</v>
      </c>
      <c r="G19" s="133">
        <f t="shared" si="0"/>
        <v>8933.24992</v>
      </c>
      <c r="H19" s="126"/>
      <c r="I19" s="135"/>
      <c r="J19" s="136"/>
    </row>
    <row r="20" s="8" customFormat="1" ht="15" customHeight="1" spans="1:9">
      <c r="A20" s="109" t="s">
        <v>37</v>
      </c>
      <c r="B20" s="110"/>
      <c r="C20" s="111" t="s">
        <v>38</v>
      </c>
      <c r="D20" s="134"/>
      <c r="E20" s="134"/>
      <c r="F20" s="134"/>
      <c r="G20" s="13"/>
      <c r="H20" s="109"/>
      <c r="I20" s="109"/>
    </row>
  </sheetData>
  <mergeCells count="6">
    <mergeCell ref="A1:K1"/>
    <mergeCell ref="A2:K2"/>
    <mergeCell ref="A3:K3"/>
    <mergeCell ref="A4:K4"/>
    <mergeCell ref="A5:K5"/>
    <mergeCell ref="D20:F2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topLeftCell="A193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41</v>
      </c>
      <c r="E6" s="30" t="s">
        <v>42</v>
      </c>
      <c r="F6" s="30" t="s">
        <v>7</v>
      </c>
      <c r="G6" s="32" t="s">
        <v>8</v>
      </c>
      <c r="H6" s="32" t="s">
        <v>9</v>
      </c>
      <c r="I6" s="30" t="s">
        <v>43</v>
      </c>
      <c r="J6" s="53" t="s">
        <v>44</v>
      </c>
      <c r="K6" s="54" t="s">
        <v>45</v>
      </c>
      <c r="L6" s="55" t="s">
        <v>46</v>
      </c>
      <c r="M6" s="53" t="s">
        <v>10</v>
      </c>
      <c r="N6" s="30" t="s">
        <v>47</v>
      </c>
      <c r="O6" s="30" t="s">
        <v>48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</v>
      </c>
      <c r="B209" s="110"/>
      <c r="C209" s="111"/>
      <c r="D209" s="111"/>
      <c r="E209" s="109" t="s">
        <v>50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41</v>
      </c>
      <c r="E6" s="30" t="s">
        <v>42</v>
      </c>
      <c r="F6" s="30" t="s">
        <v>7</v>
      </c>
      <c r="G6" s="32" t="s">
        <v>8</v>
      </c>
      <c r="H6" s="32" t="s">
        <v>9</v>
      </c>
      <c r="I6" s="30" t="s">
        <v>43</v>
      </c>
      <c r="J6" s="53" t="s">
        <v>44</v>
      </c>
      <c r="K6" s="54" t="s">
        <v>45</v>
      </c>
      <c r="L6" s="55" t="s">
        <v>46</v>
      </c>
      <c r="M6" s="53" t="s">
        <v>10</v>
      </c>
      <c r="N6" s="30" t="s">
        <v>47</v>
      </c>
      <c r="O6" s="30" t="s">
        <v>48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</v>
      </c>
      <c r="B209" s="110"/>
      <c r="C209" s="111"/>
      <c r="D209" s="111"/>
      <c r="E209" s="109" t="s">
        <v>50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41</v>
      </c>
      <c r="E6" s="30" t="s">
        <v>42</v>
      </c>
      <c r="F6" s="30" t="s">
        <v>7</v>
      </c>
      <c r="G6" s="32" t="s">
        <v>8</v>
      </c>
      <c r="H6" s="32" t="s">
        <v>9</v>
      </c>
      <c r="I6" s="30" t="s">
        <v>43</v>
      </c>
      <c r="J6" s="53" t="s">
        <v>44</v>
      </c>
      <c r="K6" s="54" t="s">
        <v>45</v>
      </c>
      <c r="L6" s="55" t="s">
        <v>46</v>
      </c>
      <c r="M6" s="53" t="s">
        <v>10</v>
      </c>
      <c r="N6" s="30" t="s">
        <v>47</v>
      </c>
      <c r="O6" s="30" t="s">
        <v>48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</v>
      </c>
      <c r="B209" s="110"/>
      <c r="C209" s="111"/>
      <c r="D209" s="111"/>
      <c r="E209" s="109" t="s">
        <v>50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