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玉米" sheetId="18" r:id="rId1"/>
    <sheet name="玉米 (大户)" sheetId="19" r:id="rId2"/>
    <sheet name="玉米 (大户) (2)" sheetId="20" r:id="rId3"/>
  </sheets>
  <definedNames>
    <definedName name="_xlnm._FilterDatabase" localSheetId="0" hidden="1">玉米!$A$6:$U$168</definedName>
    <definedName name="_xlnm._FilterDatabase" localSheetId="1" hidden="1">'玉米 (大户)'!$A$6:$U$7</definedName>
    <definedName name="_xlnm._FilterDatabase" localSheetId="2" hidden="1">'玉米 (大户) (2)'!$A$6:$U$7</definedName>
    <definedName name="_xlnm.Print_Area" localSheetId="0">玉米!$A$1:$Q$171</definedName>
    <definedName name="_xlnm.Print_Titles" localSheetId="0">玉米!$1:$6</definedName>
    <definedName name="_xlnm.Print_Area" localSheetId="1">'玉米 (大户)'!$A$1:$Q$10</definedName>
    <definedName name="_xlnm.Print_Titles" localSheetId="1">'玉米 (大户)'!$1:$6</definedName>
    <definedName name="_xlnm.Print_Area" localSheetId="2">'玉米 (大户) (2)'!$A$1:$Q$10</definedName>
    <definedName name="_xlnm.Print_Titles" localSheetId="2">'玉米 (大户) (2)'!$1:$6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<sst xmlns="http://schemas.openxmlformats.org/spreadsheetml/2006/main" count="1220" uniqueCount="595">
  <si>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</si>
  <si>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</si>
  <si>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铁岭县横道河子镇西三岔子村村民委员会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收入保险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玉米</t>
    </r>
    <r>
      <rPr>
        <b/>
        <u/>
        <sz val="10"/>
        <rFont val="宋体"/>
        <charset val="134"/>
      </rPr>
      <t xml:space="preserve">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西三岔子村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</si>
  <si>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铁岭县横道河子镇西三岔子村王伟等162户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6.1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</si>
  <si>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</si>
  <si>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</si>
  <si>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</si>
  <si>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</si>
  <si>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</si>
  <si>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</si>
  <si>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</si>
  <si>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</si>
  <si>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</si>
  <si>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</si>
  <si>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</si>
  <si>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</si>
  <si>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</si>
  <si>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</si>
  <si>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</si>
  <si>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</si>
  <si>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</si>
  <si>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王伟</t>
  </si>
  <si>
    <t>西三岔子村</t>
  </si>
  <si>
    <t>211221********3938</t>
  </si>
  <si>
    <t>135****0206</t>
  </si>
  <si>
    <t>罗家洼子等</t>
  </si>
  <si>
    <t>621026********75373</t>
  </si>
  <si>
    <t>辽宁农商银行铁岭横道河子支行</t>
  </si>
  <si>
    <t>冯文新</t>
  </si>
  <si>
    <t>211221********3915</t>
  </si>
  <si>
    <t>150****6238</t>
  </si>
  <si>
    <t>东壕地等</t>
  </si>
  <si>
    <t>621026********74806</t>
  </si>
  <si>
    <t>王勇</t>
  </si>
  <si>
    <t>211221********3917</t>
  </si>
  <si>
    <t>150****5986</t>
  </si>
  <si>
    <t>东大坡等</t>
  </si>
  <si>
    <t>621026********75332</t>
  </si>
  <si>
    <t>段任刚</t>
  </si>
  <si>
    <t>211221********3932</t>
  </si>
  <si>
    <t>134****1288</t>
  </si>
  <si>
    <t>西长垅等</t>
  </si>
  <si>
    <t>621026********75449</t>
  </si>
  <si>
    <t>冯文春</t>
  </si>
  <si>
    <t>211221********3959</t>
  </si>
  <si>
    <t>150****9622</t>
  </si>
  <si>
    <t>老庄地等</t>
  </si>
  <si>
    <t>621026********74673</t>
  </si>
  <si>
    <t>王良</t>
  </si>
  <si>
    <t>211221********3911</t>
  </si>
  <si>
    <t>138****7772</t>
  </si>
  <si>
    <t>621026********75407</t>
  </si>
  <si>
    <t>王玉胜</t>
  </si>
  <si>
    <t>211221********3952</t>
  </si>
  <si>
    <t>151****9024</t>
  </si>
  <si>
    <t>北岗子等</t>
  </si>
  <si>
    <t>621026********75126</t>
  </si>
  <si>
    <t>王晓通</t>
  </si>
  <si>
    <t>158****2571</t>
  </si>
  <si>
    <t>621026********75506</t>
  </si>
  <si>
    <t>冯文利</t>
  </si>
  <si>
    <t>211221********3953</t>
  </si>
  <si>
    <t>150****7405</t>
  </si>
  <si>
    <t>张大块等</t>
  </si>
  <si>
    <t>621026********75084</t>
  </si>
  <si>
    <t>王玉辉</t>
  </si>
  <si>
    <t>211221********3912</t>
  </si>
  <si>
    <t>150****3924</t>
  </si>
  <si>
    <t>621449********78240</t>
  </si>
  <si>
    <t>杨福顺</t>
  </si>
  <si>
    <t>211221********3939</t>
  </si>
  <si>
    <t>135****8182</t>
  </si>
  <si>
    <t>东长垅等</t>
  </si>
  <si>
    <t>621026********74996</t>
  </si>
  <si>
    <t>王世伟</t>
  </si>
  <si>
    <t>134****8243</t>
  </si>
  <si>
    <t>弯垅子等</t>
  </si>
  <si>
    <t>621449********78257</t>
  </si>
  <si>
    <t>王健</t>
  </si>
  <si>
    <t>139****0665</t>
  </si>
  <si>
    <t>621026********75050</t>
  </si>
  <si>
    <t>李晓娟</t>
  </si>
  <si>
    <t>211221********3943</t>
  </si>
  <si>
    <t>135****5243</t>
  </si>
  <si>
    <t>621026********75464</t>
  </si>
  <si>
    <t>冯文祥</t>
  </si>
  <si>
    <t>211221********395X</t>
  </si>
  <si>
    <t>150****5811</t>
  </si>
  <si>
    <t>621026********74715</t>
  </si>
  <si>
    <t>王新</t>
  </si>
  <si>
    <t>211221********395x</t>
  </si>
  <si>
    <t>187****9366</t>
  </si>
  <si>
    <t>621026********74855</t>
  </si>
  <si>
    <t>谢连生</t>
  </si>
  <si>
    <t>134****8473</t>
  </si>
  <si>
    <t>王庆地等</t>
  </si>
  <si>
    <t>621026********75712</t>
  </si>
  <si>
    <t>马淑芝</t>
  </si>
  <si>
    <t>211224********3902</t>
  </si>
  <si>
    <t>152****0865</t>
  </si>
  <si>
    <t>621026********76421</t>
  </si>
  <si>
    <t>李振军</t>
  </si>
  <si>
    <t>135****5623</t>
  </si>
  <si>
    <t>504511********0091</t>
  </si>
  <si>
    <t>田启忠</t>
  </si>
  <si>
    <t>211221********3918</t>
  </si>
  <si>
    <t>188****2838</t>
  </si>
  <si>
    <t>621026********76579</t>
  </si>
  <si>
    <t>田长存</t>
  </si>
  <si>
    <t>621026********76595</t>
  </si>
  <si>
    <t>郑吉文</t>
  </si>
  <si>
    <t>211221********391X</t>
  </si>
  <si>
    <t>158****6848</t>
  </si>
  <si>
    <t>621026********76611</t>
  </si>
  <si>
    <t>冯文国</t>
  </si>
  <si>
    <t>159****0981</t>
  </si>
  <si>
    <t>621026********76462</t>
  </si>
  <si>
    <t>李振伟</t>
  </si>
  <si>
    <t>151****9084</t>
  </si>
  <si>
    <t>621026********75985</t>
  </si>
  <si>
    <t>冯文华</t>
  </si>
  <si>
    <t>211221********3961</t>
  </si>
  <si>
    <t>158****4283</t>
  </si>
  <si>
    <t>621026********76538</t>
  </si>
  <si>
    <t>李守利</t>
  </si>
  <si>
    <t>211221********3913</t>
  </si>
  <si>
    <t>151****5682</t>
  </si>
  <si>
    <t>504511********0725</t>
  </si>
  <si>
    <t>冯文林</t>
  </si>
  <si>
    <t>211221********3910</t>
  </si>
  <si>
    <t>151****9982</t>
  </si>
  <si>
    <t>621449********42217</t>
  </si>
  <si>
    <t>陈淑英</t>
  </si>
  <si>
    <t>211221********3948</t>
  </si>
  <si>
    <t>152****4561</t>
  </si>
  <si>
    <t>621449********49404</t>
  </si>
  <si>
    <t>郑吉武</t>
  </si>
  <si>
    <t>211221********3931</t>
  </si>
  <si>
    <t>188****8475</t>
  </si>
  <si>
    <t>621026********76744</t>
  </si>
  <si>
    <t>郑治发</t>
  </si>
  <si>
    <t>150****2269</t>
  </si>
  <si>
    <t>621026********76645</t>
  </si>
  <si>
    <t>郑吉新</t>
  </si>
  <si>
    <t>211221********3935</t>
  </si>
  <si>
    <t>150****9385</t>
  </si>
  <si>
    <t>621026********76256</t>
  </si>
  <si>
    <t>何秀艳</t>
  </si>
  <si>
    <t>211221********3921</t>
  </si>
  <si>
    <t>158****4788</t>
  </si>
  <si>
    <t>621026********75613</t>
  </si>
  <si>
    <t>郑治友</t>
  </si>
  <si>
    <t>152****8619</t>
  </si>
  <si>
    <t>621026********76199</t>
  </si>
  <si>
    <t>田启发</t>
  </si>
  <si>
    <t>211221********661X</t>
  </si>
  <si>
    <t>150****8203</t>
  </si>
  <si>
    <t>621449********47434</t>
  </si>
  <si>
    <t>何东利</t>
  </si>
  <si>
    <t>504511********1117</t>
  </si>
  <si>
    <t>郑吉忠</t>
  </si>
  <si>
    <t>211221********3933</t>
  </si>
  <si>
    <t>138****9089</t>
  </si>
  <si>
    <t>621026********75944</t>
  </si>
  <si>
    <t>杨玉贤</t>
  </si>
  <si>
    <t>158****8328</t>
  </si>
  <si>
    <t>621026********76660</t>
  </si>
  <si>
    <t>谢连营</t>
  </si>
  <si>
    <t>211221********3954</t>
  </si>
  <si>
    <t>183****9813</t>
  </si>
  <si>
    <t>621026********76066</t>
  </si>
  <si>
    <t>冯文忠</t>
  </si>
  <si>
    <t>211221********3958</t>
  </si>
  <si>
    <t>183****8960</t>
  </si>
  <si>
    <t>621026********75803</t>
  </si>
  <si>
    <t>冯文丰</t>
  </si>
  <si>
    <t>211221********3999</t>
  </si>
  <si>
    <t>150****8755</t>
  </si>
  <si>
    <t>621026********76355</t>
  </si>
  <si>
    <t>李守来</t>
  </si>
  <si>
    <t>211221********3930</t>
  </si>
  <si>
    <t>159****8781</t>
  </si>
  <si>
    <t>621026********75878</t>
  </si>
  <si>
    <t>邹文宾</t>
  </si>
  <si>
    <t>153****7277</t>
  </si>
  <si>
    <t>后弯垅子等</t>
  </si>
  <si>
    <t>621026********77833</t>
  </si>
  <si>
    <t>邴连忠</t>
  </si>
  <si>
    <t>155****8088</t>
  </si>
  <si>
    <t>621026********78054</t>
  </si>
  <si>
    <t>邴连吉</t>
  </si>
  <si>
    <t>152****5262</t>
  </si>
  <si>
    <t>621026********78013</t>
  </si>
  <si>
    <t>梁维启</t>
  </si>
  <si>
    <t>133****8077</t>
  </si>
  <si>
    <t>621026********78088</t>
  </si>
  <si>
    <t>郭东海</t>
  </si>
  <si>
    <t>211221********3977</t>
  </si>
  <si>
    <t>152****4667</t>
  </si>
  <si>
    <t>四方块等</t>
  </si>
  <si>
    <t>621026********78260</t>
  </si>
  <si>
    <t>黄永香</t>
  </si>
  <si>
    <t>211221********3926</t>
  </si>
  <si>
    <t>130****2380</t>
  </si>
  <si>
    <t>庙后等</t>
  </si>
  <si>
    <t>621026********77767</t>
  </si>
  <si>
    <t>徐秀梅</t>
  </si>
  <si>
    <t>211221********3964</t>
  </si>
  <si>
    <t>157****6411</t>
  </si>
  <si>
    <t>顺路子等</t>
  </si>
  <si>
    <t>621449********65649</t>
  </si>
  <si>
    <t>王绍芹</t>
  </si>
  <si>
    <t>211221********3925</t>
  </si>
  <si>
    <t>187****9182</t>
  </si>
  <si>
    <t>大石碑等</t>
  </si>
  <si>
    <t>621449********85896</t>
  </si>
  <si>
    <t>王显家</t>
  </si>
  <si>
    <t>138****9566</t>
  </si>
  <si>
    <t>冯家坟岗等</t>
  </si>
  <si>
    <t>621026********79219</t>
  </si>
  <si>
    <t>汪波</t>
  </si>
  <si>
    <t>211221********3936</t>
  </si>
  <si>
    <t>134****2676</t>
  </si>
  <si>
    <t>120地等</t>
  </si>
  <si>
    <t>621026********79557</t>
  </si>
  <si>
    <t>邱治学</t>
  </si>
  <si>
    <t>135****0885</t>
  </si>
  <si>
    <t>大棚地等</t>
  </si>
  <si>
    <t>621026********79466</t>
  </si>
  <si>
    <t>邱治华</t>
  </si>
  <si>
    <t>158****0923</t>
  </si>
  <si>
    <t>621026********79698</t>
  </si>
  <si>
    <t>焦多俊</t>
  </si>
  <si>
    <t>211221********393X</t>
  </si>
  <si>
    <t>151****2088</t>
  </si>
  <si>
    <t>621026********79375</t>
  </si>
  <si>
    <t>冯文达</t>
  </si>
  <si>
    <t>211221********4017</t>
  </si>
  <si>
    <t>138****2312</t>
  </si>
  <si>
    <t>621026********78351</t>
  </si>
  <si>
    <t>王显军</t>
  </si>
  <si>
    <t>211221********3919</t>
  </si>
  <si>
    <t>621026********79037</t>
  </si>
  <si>
    <t>冯兆奇</t>
  </si>
  <si>
    <t>211221********3916</t>
  </si>
  <si>
    <t>135****5768</t>
  </si>
  <si>
    <t>621026********78427</t>
  </si>
  <si>
    <t>成铁顺</t>
  </si>
  <si>
    <t>133****3781</t>
  </si>
  <si>
    <t>621026********78518</t>
  </si>
  <si>
    <t>邱治达</t>
  </si>
  <si>
    <t>151****4319</t>
  </si>
  <si>
    <t>621026********78906</t>
  </si>
  <si>
    <t>郭井杰</t>
  </si>
  <si>
    <t>211221********3942</t>
  </si>
  <si>
    <t>151****4260</t>
  </si>
  <si>
    <t>621026********79300</t>
  </si>
  <si>
    <t>邱治民</t>
  </si>
  <si>
    <t>211221********3957</t>
  </si>
  <si>
    <t>137****2178</t>
  </si>
  <si>
    <t>621026********78716</t>
  </si>
  <si>
    <t>郭玉敏</t>
  </si>
  <si>
    <t>211221********3982</t>
  </si>
  <si>
    <t>621026********78450</t>
  </si>
  <si>
    <t>冯文生</t>
  </si>
  <si>
    <t>211221********3914</t>
  </si>
  <si>
    <t>187****7520</t>
  </si>
  <si>
    <t>曹坟沟等</t>
  </si>
  <si>
    <t>621026********78393</t>
  </si>
  <si>
    <t>吴永林</t>
  </si>
  <si>
    <t>621026********78963</t>
  </si>
  <si>
    <t>621026********78443</t>
  </si>
  <si>
    <t>成岭顺</t>
  </si>
  <si>
    <t>621026********78559</t>
  </si>
  <si>
    <t>马晓东</t>
  </si>
  <si>
    <t>621026********79581</t>
  </si>
  <si>
    <t>商伟荣</t>
  </si>
  <si>
    <t>150****1982</t>
  </si>
  <si>
    <t>621026********79417</t>
  </si>
  <si>
    <t>焦纯顺</t>
  </si>
  <si>
    <t>139****6878</t>
  </si>
  <si>
    <t>621026********78864</t>
  </si>
  <si>
    <t>汪洋</t>
  </si>
  <si>
    <t>135****1855</t>
  </si>
  <si>
    <t>621026********79102</t>
  </si>
  <si>
    <t>郭玉甲</t>
  </si>
  <si>
    <t>139****9961</t>
  </si>
  <si>
    <t>621449********60988</t>
  </si>
  <si>
    <t>王冲</t>
  </si>
  <si>
    <t>211221********3950</t>
  </si>
  <si>
    <t>131****9906</t>
  </si>
  <si>
    <t>621449********21889</t>
  </si>
  <si>
    <t>王显民</t>
  </si>
  <si>
    <t>621026********78658</t>
  </si>
  <si>
    <t>肖文凤</t>
  </si>
  <si>
    <t>211221********3924</t>
  </si>
  <si>
    <t>621026********78419</t>
  </si>
  <si>
    <t>郑吉仁</t>
  </si>
  <si>
    <t>151****4051</t>
  </si>
  <si>
    <t>621026********78682</t>
  </si>
  <si>
    <t>成刚顺</t>
  </si>
  <si>
    <t>139****5768</t>
  </si>
  <si>
    <t>621026********79284</t>
  </si>
  <si>
    <t>邱明利</t>
  </si>
  <si>
    <t>183****5827</t>
  </si>
  <si>
    <t>621026********78476</t>
  </si>
  <si>
    <t>邱志国</t>
  </si>
  <si>
    <t>159****7893</t>
  </si>
  <si>
    <t>621026********79052</t>
  </si>
  <si>
    <t>邱治成</t>
  </si>
  <si>
    <t>134****8849</t>
  </si>
  <si>
    <t>621026********79227</t>
  </si>
  <si>
    <t>马卫军</t>
  </si>
  <si>
    <t>211221********3974</t>
  </si>
  <si>
    <t>136****7704</t>
  </si>
  <si>
    <t>621026********78799</t>
  </si>
  <si>
    <t>杨金艳</t>
  </si>
  <si>
    <t>150****1993</t>
  </si>
  <si>
    <t>苗圃等</t>
  </si>
  <si>
    <t>621026********78856</t>
  </si>
  <si>
    <t>赵庆吉</t>
  </si>
  <si>
    <t>138****8470</t>
  </si>
  <si>
    <t>县道南等</t>
  </si>
  <si>
    <t>621026********80340</t>
  </si>
  <si>
    <t>郭玉臣</t>
  </si>
  <si>
    <t>151****8977</t>
  </si>
  <si>
    <t>621026********81678</t>
  </si>
  <si>
    <t>杨鹏</t>
  </si>
  <si>
    <t>211221********3956</t>
  </si>
  <si>
    <t>133****7273</t>
  </si>
  <si>
    <t>621026********79938</t>
  </si>
  <si>
    <t>杨秀波</t>
  </si>
  <si>
    <t>211221********3922</t>
  </si>
  <si>
    <t>158****4038</t>
  </si>
  <si>
    <t>大块地等</t>
  </si>
  <si>
    <t>621449********90002</t>
  </si>
  <si>
    <t>杨玉忠</t>
  </si>
  <si>
    <t>135****2486</t>
  </si>
  <si>
    <t>郑治利地等</t>
  </si>
  <si>
    <t>621026********81553</t>
  </si>
  <si>
    <t>郭玉清</t>
  </si>
  <si>
    <t>139****0425</t>
  </si>
  <si>
    <t>焦家坟等</t>
  </si>
  <si>
    <t>621026********81736</t>
  </si>
  <si>
    <t>郑吉军</t>
  </si>
  <si>
    <t>138****8509</t>
  </si>
  <si>
    <t>粮仓等</t>
  </si>
  <si>
    <t>621026********80118</t>
  </si>
  <si>
    <t>徐付军</t>
  </si>
  <si>
    <t>151****9926</t>
  </si>
  <si>
    <t>621026********81868</t>
  </si>
  <si>
    <t>吴忠新</t>
  </si>
  <si>
    <t>211221********3955</t>
  </si>
  <si>
    <t>158****2625</t>
  </si>
  <si>
    <t>王八炕等</t>
  </si>
  <si>
    <t>621026********81579</t>
  </si>
  <si>
    <t>王怀林</t>
  </si>
  <si>
    <t>139****0252</t>
  </si>
  <si>
    <t>621026********81165</t>
  </si>
  <si>
    <t>成宝贵</t>
  </si>
  <si>
    <t>150****1843</t>
  </si>
  <si>
    <t>芹菜地等</t>
  </si>
  <si>
    <t>621026********81116</t>
  </si>
  <si>
    <t>赵丹</t>
  </si>
  <si>
    <t>138****7742</t>
  </si>
  <si>
    <t>504511********1616</t>
  </si>
  <si>
    <t>肇启富</t>
  </si>
  <si>
    <t>211221********3951</t>
  </si>
  <si>
    <t>187****9712</t>
  </si>
  <si>
    <t>621026********79805</t>
  </si>
  <si>
    <t>高俊成</t>
  </si>
  <si>
    <t>152****0045</t>
  </si>
  <si>
    <t>621026********81033</t>
  </si>
  <si>
    <t>吴忠林</t>
  </si>
  <si>
    <t>621026********80654</t>
  </si>
  <si>
    <t>徐金双</t>
  </si>
  <si>
    <t>159****9640</t>
  </si>
  <si>
    <t>621026********80506</t>
  </si>
  <si>
    <t>杨玉文</t>
  </si>
  <si>
    <t>621026********80613</t>
  </si>
  <si>
    <t>白永伟</t>
  </si>
  <si>
    <t>151****3006</t>
  </si>
  <si>
    <t>621026********81942</t>
  </si>
  <si>
    <t>郑吉彪</t>
  </si>
  <si>
    <t>177****3515</t>
  </si>
  <si>
    <t>621026********81629</t>
  </si>
  <si>
    <t>赵刚</t>
  </si>
  <si>
    <t>134****2139</t>
  </si>
  <si>
    <t>621026********80415</t>
  </si>
  <si>
    <t>高桂云</t>
  </si>
  <si>
    <t>621026********80175</t>
  </si>
  <si>
    <t>郭玉兰</t>
  </si>
  <si>
    <t>150****1141</t>
  </si>
  <si>
    <t>621026********80530</t>
  </si>
  <si>
    <t>韩殿杰</t>
  </si>
  <si>
    <t>211221********3941</t>
  </si>
  <si>
    <t>182****8372</t>
  </si>
  <si>
    <t>大坡等</t>
  </si>
  <si>
    <t>621026********81835</t>
  </si>
  <si>
    <t>徐富波</t>
  </si>
  <si>
    <t>138****8977</t>
  </si>
  <si>
    <t>621026********80738</t>
  </si>
  <si>
    <t>成宝仁</t>
  </si>
  <si>
    <t>621026********80993</t>
  </si>
  <si>
    <t>高桂升</t>
  </si>
  <si>
    <t>139****5029</t>
  </si>
  <si>
    <t>621026********79862</t>
  </si>
  <si>
    <t>杨永耀</t>
  </si>
  <si>
    <t>158****4514</t>
  </si>
  <si>
    <t>621026********81728</t>
  </si>
  <si>
    <t>赵海亮</t>
  </si>
  <si>
    <t>211221********3934</t>
  </si>
  <si>
    <t>突口子等</t>
  </si>
  <si>
    <t>621026********79920</t>
  </si>
  <si>
    <t>郭玉娥</t>
  </si>
  <si>
    <t>158****0687</t>
  </si>
  <si>
    <t>西地等</t>
  </si>
  <si>
    <t>621026********82619</t>
  </si>
  <si>
    <t>朱连波</t>
  </si>
  <si>
    <t>211221********3970</t>
  </si>
  <si>
    <t>152****3315</t>
  </si>
  <si>
    <t>621026********82437</t>
  </si>
  <si>
    <t>杨治勇</t>
  </si>
  <si>
    <t>621026********82114</t>
  </si>
  <si>
    <t>杨治才</t>
  </si>
  <si>
    <t>621026********82072</t>
  </si>
  <si>
    <t>徐付芳</t>
  </si>
  <si>
    <t>621026********82700</t>
  </si>
  <si>
    <t>徐晓亮</t>
  </si>
  <si>
    <t>621449********78265</t>
  </si>
  <si>
    <t>刘艳俊</t>
  </si>
  <si>
    <t>621026********82809</t>
  </si>
  <si>
    <t>杨桂玉</t>
  </si>
  <si>
    <t>621026********83054</t>
  </si>
  <si>
    <t>曲士斌</t>
  </si>
  <si>
    <t>621449********62861</t>
  </si>
  <si>
    <t>刘延成</t>
  </si>
  <si>
    <t>211221********3973</t>
  </si>
  <si>
    <t>621026********82916</t>
  </si>
  <si>
    <t>张伟</t>
  </si>
  <si>
    <t>621026********83278</t>
  </si>
  <si>
    <t>朱志良</t>
  </si>
  <si>
    <t>621026********82387</t>
  </si>
  <si>
    <t>刘艳友</t>
  </si>
  <si>
    <t>621026********83088</t>
  </si>
  <si>
    <t>杨治生</t>
  </si>
  <si>
    <t>621026********82361</t>
  </si>
  <si>
    <t>杨治伟</t>
  </si>
  <si>
    <t>621026********82239</t>
  </si>
  <si>
    <t>王春玲</t>
  </si>
  <si>
    <t>187****3655</t>
  </si>
  <si>
    <t>621449********85102</t>
  </si>
  <si>
    <t>焦春</t>
  </si>
  <si>
    <t>158****9552</t>
  </si>
  <si>
    <t>前园子等</t>
  </si>
  <si>
    <t>621026********84862</t>
  </si>
  <si>
    <t>王家文</t>
  </si>
  <si>
    <t>138****6123</t>
  </si>
  <si>
    <t>王凤仁房后等</t>
  </si>
  <si>
    <t>621026********84722</t>
  </si>
  <si>
    <t>朱颖</t>
  </si>
  <si>
    <t>211221********3967</t>
  </si>
  <si>
    <t>158****4201</t>
  </si>
  <si>
    <t>老关房后等</t>
  </si>
  <si>
    <t>621026********84839</t>
  </si>
  <si>
    <t>肖文华</t>
  </si>
  <si>
    <t>150****4406</t>
  </si>
  <si>
    <t>房后等</t>
  </si>
  <si>
    <t>621026********84672</t>
  </si>
  <si>
    <t>刘素华</t>
  </si>
  <si>
    <t>211221********3947</t>
  </si>
  <si>
    <t>158****5015</t>
  </si>
  <si>
    <t>董会臣房后等</t>
  </si>
  <si>
    <t>621026********84284</t>
  </si>
  <si>
    <t>杨桂忠</t>
  </si>
  <si>
    <t>150****3089</t>
  </si>
  <si>
    <t>横道河子镇西三岔子村</t>
  </si>
  <si>
    <t>621026********84383</t>
  </si>
  <si>
    <t>耿启家</t>
  </si>
  <si>
    <t>138****8308</t>
  </si>
  <si>
    <t>621026********84482</t>
  </si>
  <si>
    <t>朱连春</t>
  </si>
  <si>
    <t>134****4733</t>
  </si>
  <si>
    <t>门前等</t>
  </si>
  <si>
    <t>621026********83906</t>
  </si>
  <si>
    <t>朱连学</t>
  </si>
  <si>
    <t>621026********84334</t>
  </si>
  <si>
    <t>郑艳</t>
  </si>
  <si>
    <t>150****6069</t>
  </si>
  <si>
    <t>后园子等</t>
  </si>
  <si>
    <t>621026********83401</t>
  </si>
  <si>
    <t>杨秀清</t>
  </si>
  <si>
    <t>211221********3960</t>
  </si>
  <si>
    <t>158****1062</t>
  </si>
  <si>
    <t>621026********84094</t>
  </si>
  <si>
    <t>董亮</t>
  </si>
  <si>
    <t>139****8155</t>
  </si>
  <si>
    <t>腰道地等</t>
  </si>
  <si>
    <t>621449********50247</t>
  </si>
  <si>
    <t>刘学军</t>
  </si>
  <si>
    <t>150****4898</t>
  </si>
  <si>
    <t>621026********84110</t>
  </si>
  <si>
    <t>王家奇</t>
  </si>
  <si>
    <t>182****6198</t>
  </si>
  <si>
    <t>马树丽房后</t>
  </si>
  <si>
    <t>621026********83484</t>
  </si>
  <si>
    <t>刘学宾</t>
  </si>
  <si>
    <t>150****7976</t>
  </si>
  <si>
    <t>621026********84268</t>
  </si>
  <si>
    <t>王绍成</t>
  </si>
  <si>
    <t>211221********4051</t>
  </si>
  <si>
    <t>134****8552</t>
  </si>
  <si>
    <t>教会房后等</t>
  </si>
  <si>
    <t>621026********84730</t>
  </si>
  <si>
    <t>朱连科</t>
  </si>
  <si>
    <t>151****4884</t>
  </si>
  <si>
    <t>621026********83724</t>
  </si>
  <si>
    <t>杨桂才</t>
  </si>
  <si>
    <t>董家院子等</t>
  </si>
  <si>
    <t>621026********84169</t>
  </si>
  <si>
    <t>王辉</t>
  </si>
  <si>
    <t>211221********6614</t>
  </si>
  <si>
    <t>621026********83781</t>
  </si>
  <si>
    <t>刘国峰</t>
  </si>
  <si>
    <t>159****1959</t>
  </si>
  <si>
    <t>621026********84581</t>
  </si>
  <si>
    <t>刘喜芝</t>
  </si>
  <si>
    <t>210421********0023</t>
  </si>
  <si>
    <t>188****8513</t>
  </si>
  <si>
    <t>621026********84706</t>
  </si>
  <si>
    <t>杨治义</t>
  </si>
  <si>
    <t>151****1028</t>
  </si>
  <si>
    <t>董家园子等</t>
  </si>
  <si>
    <t>621026********83658</t>
  </si>
  <si>
    <t>李海芳</t>
  </si>
  <si>
    <t>211221********3985</t>
  </si>
  <si>
    <t>139****8984</t>
  </si>
  <si>
    <t>王家坟等</t>
  </si>
  <si>
    <t>621026********83948</t>
  </si>
  <si>
    <t>郭朋</t>
  </si>
  <si>
    <t>139****6785</t>
  </si>
  <si>
    <t>621026********83583</t>
  </si>
  <si>
    <t>丁小敏</t>
  </si>
  <si>
    <t>210121********1226</t>
  </si>
  <si>
    <t>621449********81515</t>
  </si>
  <si>
    <t>郭洪亮</t>
  </si>
  <si>
    <t>159****0972</t>
  </si>
  <si>
    <t>邓波房后</t>
  </si>
  <si>
    <t>621026********84409</t>
  </si>
  <si>
    <t>邓治臣</t>
  </si>
  <si>
    <t>621026********84177</t>
  </si>
  <si>
    <t>刘学刚</t>
  </si>
  <si>
    <t>158****4639</t>
  </si>
  <si>
    <t>621026********84219</t>
  </si>
  <si>
    <t>王振刚</t>
  </si>
  <si>
    <t>159****2370</t>
  </si>
  <si>
    <t>621026********83559</t>
  </si>
  <si>
    <t>冯兆天</t>
  </si>
  <si>
    <t>211221********3937</t>
  </si>
  <si>
    <t>150****2765</t>
  </si>
  <si>
    <t>621026********83666</t>
  </si>
  <si>
    <t>何连俊</t>
  </si>
  <si>
    <t>210411********0417</t>
  </si>
  <si>
    <t>何付元房后等</t>
  </si>
  <si>
    <t>621026********83864</t>
  </si>
  <si>
    <t>郭玉帛</t>
  </si>
  <si>
    <t>211221********6617</t>
  </si>
  <si>
    <t>133****5960</t>
  </si>
  <si>
    <t>郭义前园子等</t>
  </si>
  <si>
    <t>621026********83500</t>
  </si>
  <si>
    <t>马树丽</t>
  </si>
  <si>
    <t>158****8468</t>
  </si>
  <si>
    <t>621026********84698</t>
  </si>
  <si>
    <t>张宇</t>
  </si>
  <si>
    <t>135****4984</t>
  </si>
  <si>
    <t>621026********84144</t>
  </si>
  <si>
    <t>耿启亮</t>
  </si>
  <si>
    <t>621026********84078</t>
  </si>
  <si>
    <t>郭义</t>
  </si>
  <si>
    <t>西园子等</t>
  </si>
  <si>
    <t>621026********83518</t>
  </si>
  <si>
    <t>焦宇</t>
  </si>
  <si>
    <t>621026********83971</t>
  </si>
  <si>
    <t>单页小计</t>
  </si>
  <si>
    <t xml:space="preserve">           填制：             </t>
  </si>
  <si>
    <t xml:space="preserve">            联系电话：024-76110168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</si>
  <si>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铁岭县横道河子镇西三岔子村郭玉忠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6.1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 </t>
    </r>
    <r>
      <rPr>
        <sz val="10"/>
        <rFont val="宋体"/>
        <charset val="134"/>
      </rPr>
      <t xml:space="preserve"> 元      No.</t>
    </r>
  </si>
  <si>
    <t>郭玉忠</t>
  </si>
  <si>
    <t>181****1027</t>
  </si>
  <si>
    <t>大洼塘等</t>
  </si>
  <si>
    <t>621026********77643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</si>
  <si>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铁岭县横道河子镇西三岔子村徐富江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6.1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 </t>
    </r>
    <r>
      <rPr>
        <sz val="10"/>
        <rFont val="宋体"/>
        <charset val="134"/>
      </rPr>
      <t xml:space="preserve"> 元      No.</t>
    </r>
  </si>
  <si>
    <t>徐富江</t>
  </si>
  <si>
    <t>158****8358</t>
  </si>
  <si>
    <t>621026********80399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</si>
</sst>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0"/>
      <name val="宋体"/>
      <charset val="134"/>
      <scheme val="major"/>
    </font>
    <font>
      <sz val="10"/>
      <name val="Arial"/>
      <charset val="0"/>
    </font>
    <font>
      <sz val="12"/>
      <name val="宋体"/>
      <charset val="134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9"/>
      <name val="宋体"/>
      <charset val="134"/>
      <scheme val="minor"/>
    </font>
    <font>
      <sz val="10"/>
      <name val="Arial"/>
      <charset val="134"/>
    </font>
    <font>
      <sz val="10"/>
      <name val="黑体"/>
      <charset val="134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8" applyNumberFormat="0" applyAlignment="0" applyProtection="0">
      <alignment vertical="center"/>
    </xf>
    <xf numFmtId="0" fontId="28" fillId="4" borderId="19" applyNumberFormat="0" applyAlignment="0" applyProtection="0">
      <alignment vertical="center"/>
    </xf>
    <xf numFmtId="0" fontId="29" fillId="4" borderId="18" applyNumberFormat="0" applyAlignment="0" applyProtection="0">
      <alignment vertical="center"/>
    </xf>
    <xf numFmtId="0" fontId="30" fillId="5" borderId="20" applyNumberFormat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16" fillId="0" borderId="0" applyProtection="0"/>
    <xf numFmtId="0" fontId="16" fillId="0" borderId="0" applyProtection="0"/>
    <xf numFmtId="0" fontId="16" fillId="0" borderId="0"/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</cellStyleXfs>
  <cellXfs count="84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0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11" fillId="0" borderId="9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7" xfId="0" applyNumberFormat="1" applyFont="1" applyFill="1" applyBorder="1" applyAlignment="1">
      <alignment horizontal="center" vertical="center" wrapText="1"/>
    </xf>
    <xf numFmtId="176" fontId="14" fillId="0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76" fontId="2" fillId="0" borderId="0" xfId="0" applyNumberFormat="1" applyFont="1" applyFill="1" applyBorder="1" applyAlignment="1">
      <alignment horizontal="left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Fill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Fill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0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177" fontId="15" fillId="0" borderId="7" xfId="0" applyNumberFormat="1" applyFont="1" applyFill="1" applyBorder="1" applyAlignment="1">
      <alignment horizontal="center" vertical="center" wrapText="1"/>
    </xf>
    <xf numFmtId="9" fontId="15" fillId="0" borderId="7" xfId="3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177" fontId="10" fillId="0" borderId="7" xfId="0" applyNumberFormat="1" applyFont="1" applyFill="1" applyBorder="1" applyAlignment="1">
      <alignment horizontal="center" vertical="center" wrapText="1"/>
    </xf>
    <xf numFmtId="9" fontId="10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justify"/>
    </xf>
    <xf numFmtId="177" fontId="13" fillId="0" borderId="7" xfId="0" applyNumberFormat="1" applyFont="1" applyFill="1" applyBorder="1" applyAlignment="1">
      <alignment horizontal="center" vertical="center" wrapText="1"/>
    </xf>
    <xf numFmtId="177" fontId="6" fillId="0" borderId="0" xfId="0" applyNumberFormat="1" applyFont="1" applyFill="1" applyBorder="1" applyAlignment="1">
      <alignment horizontal="left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77" fontId="5" fillId="0" borderId="5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177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shrinkToFit="1"/>
    </xf>
    <xf numFmtId="0" fontId="17" fillId="0" borderId="7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16" fillId="0" borderId="7" xfId="0" applyFont="1" applyFill="1" applyBorder="1" applyAlignment="1">
      <alignment horizontal="center" wrapText="1"/>
    </xf>
    <xf numFmtId="0" fontId="18" fillId="0" borderId="7" xfId="0" applyFont="1" applyFill="1" applyBorder="1" applyAlignment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57150</xdr:colOff>
      <xdr:row>0</xdr:row>
      <xdr:rowOff>58420</xdr:rowOff>
    </xdr:from>
    <xdr:to>
      <xdr:col>3</xdr:col>
      <xdr:colOff>1440815</xdr:colOff>
      <xdr:row>1</xdr:row>
      <xdr:rowOff>173355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57150" y="5842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57150</xdr:colOff>
      <xdr:row>0</xdr:row>
      <xdr:rowOff>58420</xdr:rowOff>
    </xdr:from>
    <xdr:to>
      <xdr:col>3</xdr:col>
      <xdr:colOff>1440815</xdr:colOff>
      <xdr:row>1</xdr:row>
      <xdr:rowOff>173355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57150" y="5842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57150</xdr:colOff>
      <xdr:row>0</xdr:row>
      <xdr:rowOff>58420</xdr:rowOff>
    </xdr:from>
    <xdr:to>
      <xdr:col>3</xdr:col>
      <xdr:colOff>1440815</xdr:colOff>
      <xdr:row>1</xdr:row>
      <xdr:rowOff>173355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57150" y="5842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1"/>
  <sheetViews>
    <sheetView tabSelected="1" zoomScale="70" zoomScaleNormal="70" workbookViewId="0">
      <selection activeCell="O6" sqref="O$1:O$1048576"/>
    </sheetView>
  </sheetViews>
  <sheetFormatPr defaultColWidth="9" defaultRowHeight="13.5"/>
  <cols>
    <col min="1" max="1" width="7.375" style="6" customWidth="1"/>
    <col min="2" max="2" width="8" style="7" customWidth="1"/>
    <col min="3" max="3" width="12.375" style="6" customWidth="1"/>
    <col min="4" max="4" width="20.5" style="6" customWidth="1"/>
    <col min="5" max="5" width="12.25" style="8" customWidth="1"/>
    <col min="6" max="6" width="20.625" style="8" customWidth="1"/>
    <col min="7" max="7" width="8.25" style="9" customWidth="1"/>
    <col min="8" max="8" width="9.5" style="9" customWidth="1"/>
    <col min="9" max="9" width="7.5" style="8" customWidth="1"/>
    <col min="10" max="10" width="8.125" style="10" customWidth="1"/>
    <col min="11" max="11" width="7.25" style="11" customWidth="1"/>
    <col min="12" max="12" width="10.375" style="10" customWidth="1"/>
    <col min="13" max="13" width="9.5" style="10" customWidth="1"/>
    <col min="14" max="14" width="21.375" style="8" customWidth="1"/>
    <col min="15" max="15" width="24" style="7" customWidth="1"/>
    <col min="16" max="16" width="8.625" style="8" customWidth="1"/>
    <col min="17" max="17" width="7.625" style="8" customWidth="1"/>
    <col min="18" max="16384" width="9" style="8"/>
  </cols>
  <sheetData>
    <row r="1" s="1" customFormat="1" ht="23.25" customHeight="1" spans="1:21">
      <c r="A1" s="12"/>
      <c r="B1" s="12"/>
      <c r="C1" s="12"/>
      <c r="D1" s="12"/>
      <c r="E1" s="12"/>
      <c r="F1" s="12"/>
      <c r="G1" s="13"/>
      <c r="H1" s="13"/>
      <c r="I1" s="12"/>
      <c r="J1" s="12"/>
      <c r="K1" s="43"/>
      <c r="L1" s="12"/>
      <c r="M1" s="12"/>
      <c r="N1" s="44"/>
      <c r="O1" s="43"/>
      <c r="P1" s="44"/>
      <c r="Q1" s="44"/>
      <c r="R1" s="66"/>
      <c r="S1" s="12"/>
      <c r="T1" s="12"/>
      <c r="U1" s="67"/>
    </row>
    <row r="2" s="1" customFormat="1" ht="22.5" customHeight="1" spans="1:21">
      <c r="A2" s="14" t="s">
        <v>0</v>
      </c>
      <c r="B2" s="15"/>
      <c r="C2" s="15"/>
      <c r="D2" s="15"/>
      <c r="E2" s="15"/>
      <c r="F2" s="15"/>
      <c r="G2" s="16"/>
      <c r="H2" s="16"/>
      <c r="I2" s="15"/>
      <c r="J2" s="15"/>
      <c r="K2" s="45"/>
      <c r="L2" s="15"/>
      <c r="M2" s="15"/>
      <c r="N2" s="46"/>
      <c r="O2" s="45"/>
      <c r="P2" s="46"/>
      <c r="Q2" s="46"/>
      <c r="R2" s="68"/>
      <c r="S2" s="15"/>
      <c r="T2" s="15"/>
      <c r="U2" s="69"/>
    </row>
    <row r="3" s="1" customFormat="1" ht="24.75" customHeight="1" spans="1:21">
      <c r="A3" s="17" t="s">
        <v>1</v>
      </c>
      <c r="B3" s="18"/>
      <c r="C3" s="18"/>
      <c r="D3" s="18"/>
      <c r="E3" s="18"/>
      <c r="F3" s="18"/>
      <c r="G3" s="19"/>
      <c r="H3" s="19"/>
      <c r="I3" s="18"/>
      <c r="J3" s="18"/>
      <c r="K3" s="47"/>
      <c r="L3" s="18"/>
      <c r="M3" s="18"/>
      <c r="N3" s="48"/>
      <c r="O3" s="74"/>
      <c r="P3" s="48"/>
      <c r="Q3" s="48"/>
      <c r="R3" s="70"/>
      <c r="S3" s="18"/>
      <c r="T3" s="18"/>
      <c r="U3" s="71"/>
    </row>
    <row r="4" s="1" customFormat="1" ht="24.75" customHeight="1" spans="1:21">
      <c r="A4" s="20" t="s">
        <v>2</v>
      </c>
      <c r="B4" s="21"/>
      <c r="C4" s="21"/>
      <c r="D4" s="21"/>
      <c r="E4" s="21"/>
      <c r="F4" s="21"/>
      <c r="G4" s="22"/>
      <c r="H4" s="22"/>
      <c r="I4" s="21"/>
      <c r="J4" s="21"/>
      <c r="K4" s="49"/>
      <c r="L4" s="21"/>
      <c r="M4" s="21"/>
      <c r="N4" s="50"/>
      <c r="O4" s="75"/>
      <c r="P4" s="50"/>
      <c r="Q4" s="50"/>
      <c r="R4" s="72"/>
      <c r="S4" s="21"/>
      <c r="T4" s="21"/>
      <c r="U4" s="21"/>
    </row>
    <row r="5" s="1" customFormat="1" ht="25.5" customHeight="1" spans="1:21">
      <c r="A5" s="20" t="s">
        <v>3</v>
      </c>
      <c r="B5" s="21"/>
      <c r="C5" s="21"/>
      <c r="D5" s="21"/>
      <c r="E5" s="21"/>
      <c r="F5" s="21"/>
      <c r="G5" s="22"/>
      <c r="H5" s="22"/>
      <c r="I5" s="21"/>
      <c r="J5" s="21"/>
      <c r="K5" s="49"/>
      <c r="L5" s="21"/>
      <c r="M5" s="21"/>
      <c r="N5" s="50"/>
      <c r="O5" s="75"/>
      <c r="P5" s="50"/>
      <c r="Q5" s="50"/>
      <c r="R5" s="72"/>
      <c r="S5" s="21"/>
      <c r="T5" s="21"/>
      <c r="U5" s="21"/>
    </row>
    <row r="6" s="2" customFormat="1" ht="24.75" customHeight="1" spans="1:17">
      <c r="A6" s="23" t="s">
        <v>4</v>
      </c>
      <c r="B6" s="23" t="s">
        <v>5</v>
      </c>
      <c r="C6" s="24" t="s">
        <v>6</v>
      </c>
      <c r="D6" s="23" t="s">
        <v>7</v>
      </c>
      <c r="E6" s="23" t="s">
        <v>8</v>
      </c>
      <c r="F6" s="23" t="s">
        <v>9</v>
      </c>
      <c r="G6" s="25" t="s">
        <v>10</v>
      </c>
      <c r="H6" s="25" t="s">
        <v>11</v>
      </c>
      <c r="I6" s="23" t="s">
        <v>12</v>
      </c>
      <c r="J6" s="51" t="s">
        <v>13</v>
      </c>
      <c r="K6" s="52" t="s">
        <v>14</v>
      </c>
      <c r="L6" s="53" t="s">
        <v>15</v>
      </c>
      <c r="M6" s="51" t="s">
        <v>16</v>
      </c>
      <c r="N6" s="23" t="s">
        <v>17</v>
      </c>
      <c r="O6" s="23" t="s">
        <v>18</v>
      </c>
      <c r="P6" s="23" t="s">
        <v>19</v>
      </c>
      <c r="Q6" s="73" t="s">
        <v>20</v>
      </c>
    </row>
    <row r="7" s="3" customFormat="1" ht="18.6" customHeight="1" spans="1:17">
      <c r="A7" s="26">
        <f>ROW()-6</f>
        <v>1</v>
      </c>
      <c r="B7" s="27" t="s">
        <v>21</v>
      </c>
      <c r="C7" s="28" t="s">
        <v>22</v>
      </c>
      <c r="D7" s="29" t="s">
        <v>23</v>
      </c>
      <c r="E7" s="29" t="s">
        <v>24</v>
      </c>
      <c r="F7" s="28" t="s">
        <v>25</v>
      </c>
      <c r="G7" s="30">
        <v>14.21</v>
      </c>
      <c r="H7" s="30">
        <v>14.21</v>
      </c>
      <c r="I7" s="54">
        <f>H7*1120</f>
        <v>15915.2</v>
      </c>
      <c r="J7" s="55">
        <f>H7*68.32</f>
        <v>970.8272</v>
      </c>
      <c r="K7" s="56">
        <v>0.8</v>
      </c>
      <c r="L7" s="55">
        <f>J7*K7</f>
        <v>776.66176</v>
      </c>
      <c r="M7" s="57">
        <v>194.16544</v>
      </c>
      <c r="N7" s="29" t="s">
        <v>26</v>
      </c>
      <c r="O7" s="58" t="s">
        <v>27</v>
      </c>
      <c r="P7" s="23"/>
      <c r="Q7" s="81"/>
    </row>
    <row r="8" s="3" customFormat="1" ht="18.6" customHeight="1" spans="1:17">
      <c r="A8" s="26">
        <f t="shared" ref="A8:A17" si="0">ROW()-6</f>
        <v>2</v>
      </c>
      <c r="B8" s="29" t="s">
        <v>28</v>
      </c>
      <c r="C8" s="28" t="s">
        <v>22</v>
      </c>
      <c r="D8" s="29" t="s">
        <v>29</v>
      </c>
      <c r="E8" s="29" t="s">
        <v>30</v>
      </c>
      <c r="F8" s="28" t="s">
        <v>31</v>
      </c>
      <c r="G8" s="30">
        <v>14.35</v>
      </c>
      <c r="H8" s="30">
        <v>14.35</v>
      </c>
      <c r="I8" s="54">
        <f t="shared" ref="I8:I52" si="1">H8*1120</f>
        <v>16072</v>
      </c>
      <c r="J8" s="55">
        <f t="shared" ref="J8:J52" si="2">H8*68.32</f>
        <v>980.392</v>
      </c>
      <c r="K8" s="56">
        <v>0.8</v>
      </c>
      <c r="L8" s="55">
        <f t="shared" ref="L8:L52" si="3">J8*K8</f>
        <v>784.3136</v>
      </c>
      <c r="M8" s="57">
        <v>196.0784</v>
      </c>
      <c r="N8" s="29" t="s">
        <v>32</v>
      </c>
      <c r="O8" s="58" t="s">
        <v>27</v>
      </c>
      <c r="P8" s="23"/>
      <c r="Q8" s="81"/>
    </row>
    <row r="9" s="3" customFormat="1" ht="18.6" customHeight="1" spans="1:17">
      <c r="A9" s="26">
        <f t="shared" si="0"/>
        <v>3</v>
      </c>
      <c r="B9" s="29" t="s">
        <v>33</v>
      </c>
      <c r="C9" s="28" t="s">
        <v>22</v>
      </c>
      <c r="D9" s="29" t="s">
        <v>34</v>
      </c>
      <c r="E9" s="29" t="s">
        <v>35</v>
      </c>
      <c r="F9" s="28" t="s">
        <v>36</v>
      </c>
      <c r="G9" s="30">
        <v>33.99</v>
      </c>
      <c r="H9" s="30">
        <v>33.99</v>
      </c>
      <c r="I9" s="54">
        <f t="shared" si="1"/>
        <v>38068.8</v>
      </c>
      <c r="J9" s="55">
        <f t="shared" si="2"/>
        <v>2322.1968</v>
      </c>
      <c r="K9" s="56">
        <v>0.8</v>
      </c>
      <c r="L9" s="55">
        <f t="shared" si="3"/>
        <v>1857.75744</v>
      </c>
      <c r="M9" s="57">
        <v>464.43936</v>
      </c>
      <c r="N9" s="29" t="s">
        <v>37</v>
      </c>
      <c r="O9" s="58" t="s">
        <v>27</v>
      </c>
      <c r="P9" s="79"/>
      <c r="Q9" s="81"/>
    </row>
    <row r="10" s="3" customFormat="1" ht="18.6" customHeight="1" spans="1:17">
      <c r="A10" s="26">
        <f t="shared" si="0"/>
        <v>4</v>
      </c>
      <c r="B10" s="29" t="s">
        <v>38</v>
      </c>
      <c r="C10" s="28" t="s">
        <v>22</v>
      </c>
      <c r="D10" s="29" t="s">
        <v>39</v>
      </c>
      <c r="E10" s="29" t="s">
        <v>40</v>
      </c>
      <c r="F10" s="28" t="s">
        <v>41</v>
      </c>
      <c r="G10" s="30">
        <v>46.61</v>
      </c>
      <c r="H10" s="30">
        <v>46.61</v>
      </c>
      <c r="I10" s="54">
        <f t="shared" si="1"/>
        <v>52203.2</v>
      </c>
      <c r="J10" s="55">
        <f t="shared" si="2"/>
        <v>3184.3952</v>
      </c>
      <c r="K10" s="56">
        <v>0.8</v>
      </c>
      <c r="L10" s="55">
        <f t="shared" si="3"/>
        <v>2547.51616</v>
      </c>
      <c r="M10" s="57">
        <v>636.87904</v>
      </c>
      <c r="N10" s="29" t="s">
        <v>42</v>
      </c>
      <c r="O10" s="58" t="s">
        <v>27</v>
      </c>
      <c r="P10" s="23"/>
      <c r="Q10" s="81"/>
    </row>
    <row r="11" s="3" customFormat="1" ht="18.6" customHeight="1" spans="1:17">
      <c r="A11" s="26">
        <f t="shared" si="0"/>
        <v>5</v>
      </c>
      <c r="B11" s="29" t="s">
        <v>43</v>
      </c>
      <c r="C11" s="28" t="s">
        <v>22</v>
      </c>
      <c r="D11" s="29" t="s">
        <v>44</v>
      </c>
      <c r="E11" s="29" t="s">
        <v>45</v>
      </c>
      <c r="F11" s="28" t="s">
        <v>46</v>
      </c>
      <c r="G11" s="30">
        <v>99.03</v>
      </c>
      <c r="H11" s="30">
        <v>99.03</v>
      </c>
      <c r="I11" s="54">
        <f t="shared" si="1"/>
        <v>110913.6</v>
      </c>
      <c r="J11" s="55">
        <f t="shared" si="2"/>
        <v>6765.7296</v>
      </c>
      <c r="K11" s="56">
        <v>0.8</v>
      </c>
      <c r="L11" s="55">
        <f t="shared" si="3"/>
        <v>5412.58368</v>
      </c>
      <c r="M11" s="57">
        <v>1353.14592</v>
      </c>
      <c r="N11" s="29" t="s">
        <v>47</v>
      </c>
      <c r="O11" s="58" t="s">
        <v>27</v>
      </c>
      <c r="P11" s="23"/>
      <c r="Q11" s="81"/>
    </row>
    <row r="12" s="3" customFormat="1" ht="18.6" customHeight="1" spans="1:17">
      <c r="A12" s="26">
        <f t="shared" si="0"/>
        <v>6</v>
      </c>
      <c r="B12" s="29" t="s">
        <v>48</v>
      </c>
      <c r="C12" s="28" t="s">
        <v>22</v>
      </c>
      <c r="D12" s="29" t="s">
        <v>49</v>
      </c>
      <c r="E12" s="29" t="s">
        <v>50</v>
      </c>
      <c r="F12" s="28" t="s">
        <v>41</v>
      </c>
      <c r="G12" s="30">
        <v>18.17</v>
      </c>
      <c r="H12" s="30">
        <v>18.17</v>
      </c>
      <c r="I12" s="54">
        <f t="shared" si="1"/>
        <v>20350.4</v>
      </c>
      <c r="J12" s="55">
        <f t="shared" si="2"/>
        <v>1241.3744</v>
      </c>
      <c r="K12" s="56">
        <v>0.8</v>
      </c>
      <c r="L12" s="55">
        <f t="shared" si="3"/>
        <v>993.09952</v>
      </c>
      <c r="M12" s="57">
        <v>248.27488</v>
      </c>
      <c r="N12" s="29" t="s">
        <v>51</v>
      </c>
      <c r="O12" s="58" t="s">
        <v>27</v>
      </c>
      <c r="P12" s="80"/>
      <c r="Q12" s="81"/>
    </row>
    <row r="13" s="3" customFormat="1" ht="18.6" customHeight="1" spans="1:17">
      <c r="A13" s="26">
        <f t="shared" si="0"/>
        <v>7</v>
      </c>
      <c r="B13" s="29" t="s">
        <v>52</v>
      </c>
      <c r="C13" s="28" t="s">
        <v>22</v>
      </c>
      <c r="D13" s="29" t="s">
        <v>53</v>
      </c>
      <c r="E13" s="29" t="s">
        <v>54</v>
      </c>
      <c r="F13" s="28" t="s">
        <v>55</v>
      </c>
      <c r="G13" s="30">
        <v>15.3</v>
      </c>
      <c r="H13" s="30">
        <v>15.3</v>
      </c>
      <c r="I13" s="54">
        <f t="shared" si="1"/>
        <v>17136</v>
      </c>
      <c r="J13" s="55">
        <f t="shared" si="2"/>
        <v>1045.296</v>
      </c>
      <c r="K13" s="56">
        <v>0.8</v>
      </c>
      <c r="L13" s="55">
        <f t="shared" si="3"/>
        <v>836.2368</v>
      </c>
      <c r="M13" s="57">
        <v>209.0592</v>
      </c>
      <c r="N13" s="29" t="s">
        <v>56</v>
      </c>
      <c r="O13" s="58" t="s">
        <v>27</v>
      </c>
      <c r="P13" s="23"/>
      <c r="Q13" s="81"/>
    </row>
    <row r="14" s="3" customFormat="1" ht="18.6" customHeight="1" spans="1:17">
      <c r="A14" s="26">
        <f t="shared" si="0"/>
        <v>8</v>
      </c>
      <c r="B14" s="29" t="s">
        <v>57</v>
      </c>
      <c r="C14" s="28" t="s">
        <v>22</v>
      </c>
      <c r="D14" s="29" t="s">
        <v>44</v>
      </c>
      <c r="E14" s="29" t="s">
        <v>58</v>
      </c>
      <c r="F14" s="28" t="s">
        <v>31</v>
      </c>
      <c r="G14" s="30">
        <v>10.65</v>
      </c>
      <c r="H14" s="30">
        <v>10.65</v>
      </c>
      <c r="I14" s="54">
        <f t="shared" si="1"/>
        <v>11928</v>
      </c>
      <c r="J14" s="55">
        <f t="shared" si="2"/>
        <v>727.608</v>
      </c>
      <c r="K14" s="56">
        <v>0.8</v>
      </c>
      <c r="L14" s="55">
        <f t="shared" si="3"/>
        <v>582.0864</v>
      </c>
      <c r="M14" s="57">
        <v>145.5216</v>
      </c>
      <c r="N14" s="29" t="s">
        <v>59</v>
      </c>
      <c r="O14" s="58" t="s">
        <v>27</v>
      </c>
      <c r="P14" s="23"/>
      <c r="Q14" s="81"/>
    </row>
    <row r="15" s="3" customFormat="1" ht="18.6" customHeight="1" spans="1:17">
      <c r="A15" s="26">
        <f t="shared" si="0"/>
        <v>9</v>
      </c>
      <c r="B15" s="29" t="s">
        <v>60</v>
      </c>
      <c r="C15" s="28" t="s">
        <v>22</v>
      </c>
      <c r="D15" s="29" t="s">
        <v>61</v>
      </c>
      <c r="E15" s="29" t="s">
        <v>62</v>
      </c>
      <c r="F15" s="28" t="s">
        <v>63</v>
      </c>
      <c r="G15" s="30">
        <v>8.87</v>
      </c>
      <c r="H15" s="30">
        <v>8.87</v>
      </c>
      <c r="I15" s="54">
        <f t="shared" si="1"/>
        <v>9934.4</v>
      </c>
      <c r="J15" s="55">
        <f t="shared" si="2"/>
        <v>605.9984</v>
      </c>
      <c r="K15" s="56">
        <v>0.8</v>
      </c>
      <c r="L15" s="55">
        <f t="shared" si="3"/>
        <v>484.79872</v>
      </c>
      <c r="M15" s="57">
        <v>121.19968</v>
      </c>
      <c r="N15" s="29" t="s">
        <v>64</v>
      </c>
      <c r="O15" s="58" t="s">
        <v>27</v>
      </c>
      <c r="P15" s="23"/>
      <c r="Q15" s="81"/>
    </row>
    <row r="16" s="3" customFormat="1" ht="18.6" customHeight="1" spans="1:17">
      <c r="A16" s="26">
        <f t="shared" si="0"/>
        <v>10</v>
      </c>
      <c r="B16" s="29" t="s">
        <v>65</v>
      </c>
      <c r="C16" s="28" t="s">
        <v>22</v>
      </c>
      <c r="D16" s="29" t="s">
        <v>66</v>
      </c>
      <c r="E16" s="29" t="s">
        <v>67</v>
      </c>
      <c r="F16" s="28" t="s">
        <v>41</v>
      </c>
      <c r="G16" s="30">
        <v>21.76</v>
      </c>
      <c r="H16" s="30">
        <v>21.76</v>
      </c>
      <c r="I16" s="54">
        <f t="shared" si="1"/>
        <v>24371.2</v>
      </c>
      <c r="J16" s="55">
        <f t="shared" si="2"/>
        <v>1486.6432</v>
      </c>
      <c r="K16" s="56">
        <v>0.8</v>
      </c>
      <c r="L16" s="55">
        <f t="shared" si="3"/>
        <v>1189.31456</v>
      </c>
      <c r="M16" s="57">
        <v>297.32864</v>
      </c>
      <c r="N16" s="29" t="s">
        <v>68</v>
      </c>
      <c r="O16" s="58" t="s">
        <v>27</v>
      </c>
      <c r="P16" s="23"/>
      <c r="Q16" s="81"/>
    </row>
    <row r="17" s="3" customFormat="1" ht="18.6" customHeight="1" spans="1:17">
      <c r="A17" s="26">
        <f t="shared" si="0"/>
        <v>11</v>
      </c>
      <c r="B17" s="29" t="s">
        <v>69</v>
      </c>
      <c r="C17" s="28" t="s">
        <v>22</v>
      </c>
      <c r="D17" s="29" t="s">
        <v>70</v>
      </c>
      <c r="E17" s="29" t="s">
        <v>71</v>
      </c>
      <c r="F17" s="28" t="s">
        <v>72</v>
      </c>
      <c r="G17" s="30">
        <v>22.85</v>
      </c>
      <c r="H17" s="30">
        <v>22.85</v>
      </c>
      <c r="I17" s="54">
        <f t="shared" si="1"/>
        <v>25592</v>
      </c>
      <c r="J17" s="55">
        <f t="shared" si="2"/>
        <v>1561.112</v>
      </c>
      <c r="K17" s="56">
        <v>0.8</v>
      </c>
      <c r="L17" s="55">
        <f t="shared" si="3"/>
        <v>1248.8896</v>
      </c>
      <c r="M17" s="57">
        <v>312.2224</v>
      </c>
      <c r="N17" s="29" t="s">
        <v>73</v>
      </c>
      <c r="O17" s="58" t="s">
        <v>27</v>
      </c>
      <c r="P17" s="23"/>
      <c r="Q17" s="81"/>
    </row>
    <row r="18" s="3" customFormat="1" ht="18.6" customHeight="1" spans="1:17">
      <c r="A18" s="26">
        <f t="shared" ref="A18:A27" si="4">ROW()-6</f>
        <v>12</v>
      </c>
      <c r="B18" s="29" t="s">
        <v>74</v>
      </c>
      <c r="C18" s="28" t="s">
        <v>22</v>
      </c>
      <c r="D18" s="29" t="s">
        <v>66</v>
      </c>
      <c r="E18" s="29" t="s">
        <v>75</v>
      </c>
      <c r="F18" s="28" t="s">
        <v>76</v>
      </c>
      <c r="G18" s="30">
        <v>97.46</v>
      </c>
      <c r="H18" s="30">
        <v>97.46</v>
      </c>
      <c r="I18" s="54">
        <f t="shared" si="1"/>
        <v>109155.2</v>
      </c>
      <c r="J18" s="55">
        <f t="shared" si="2"/>
        <v>6658.4672</v>
      </c>
      <c r="K18" s="56">
        <v>0.8</v>
      </c>
      <c r="L18" s="55">
        <f t="shared" si="3"/>
        <v>5326.77376</v>
      </c>
      <c r="M18" s="57">
        <v>1331.69344</v>
      </c>
      <c r="N18" s="29" t="s">
        <v>77</v>
      </c>
      <c r="O18" s="58" t="s">
        <v>27</v>
      </c>
      <c r="P18" s="23"/>
      <c r="Q18" s="81"/>
    </row>
    <row r="19" s="3" customFormat="1" ht="18.6" customHeight="1" spans="1:17">
      <c r="A19" s="26">
        <f t="shared" si="4"/>
        <v>13</v>
      </c>
      <c r="B19" s="29" t="s">
        <v>78</v>
      </c>
      <c r="C19" s="28" t="s">
        <v>22</v>
      </c>
      <c r="D19" s="29" t="s">
        <v>66</v>
      </c>
      <c r="E19" s="29" t="s">
        <v>79</v>
      </c>
      <c r="F19" s="28" t="s">
        <v>55</v>
      </c>
      <c r="G19" s="30">
        <v>62.51</v>
      </c>
      <c r="H19" s="30">
        <v>62.51</v>
      </c>
      <c r="I19" s="54">
        <f t="shared" si="1"/>
        <v>70011.2</v>
      </c>
      <c r="J19" s="55">
        <f t="shared" si="2"/>
        <v>4270.6832</v>
      </c>
      <c r="K19" s="56">
        <v>0.8</v>
      </c>
      <c r="L19" s="55">
        <f t="shared" si="3"/>
        <v>3416.54656</v>
      </c>
      <c r="M19" s="57">
        <v>854.13664</v>
      </c>
      <c r="N19" s="29" t="s">
        <v>80</v>
      </c>
      <c r="O19" s="58" t="s">
        <v>27</v>
      </c>
      <c r="P19" s="23"/>
      <c r="Q19" s="81"/>
    </row>
    <row r="20" s="3" customFormat="1" ht="18.6" customHeight="1" spans="1:17">
      <c r="A20" s="26">
        <f t="shared" si="4"/>
        <v>14</v>
      </c>
      <c r="B20" s="29" t="s">
        <v>81</v>
      </c>
      <c r="C20" s="28" t="s">
        <v>22</v>
      </c>
      <c r="D20" s="29" t="s">
        <v>82</v>
      </c>
      <c r="E20" s="29" t="s">
        <v>83</v>
      </c>
      <c r="F20" s="28" t="s">
        <v>46</v>
      </c>
      <c r="G20" s="30">
        <v>11.2</v>
      </c>
      <c r="H20" s="30">
        <v>11.2</v>
      </c>
      <c r="I20" s="54">
        <f t="shared" si="1"/>
        <v>12544</v>
      </c>
      <c r="J20" s="55">
        <f t="shared" si="2"/>
        <v>765.184</v>
      </c>
      <c r="K20" s="56">
        <v>0.8</v>
      </c>
      <c r="L20" s="55">
        <f t="shared" si="3"/>
        <v>612.1472</v>
      </c>
      <c r="M20" s="57">
        <v>153.0368</v>
      </c>
      <c r="N20" s="29" t="s">
        <v>84</v>
      </c>
      <c r="O20" s="58" t="s">
        <v>27</v>
      </c>
      <c r="P20" s="80"/>
      <c r="Q20" s="81"/>
    </row>
    <row r="21" s="3" customFormat="1" ht="18.6" customHeight="1" spans="1:17">
      <c r="A21" s="26">
        <f t="shared" si="4"/>
        <v>15</v>
      </c>
      <c r="B21" s="29" t="s">
        <v>85</v>
      </c>
      <c r="C21" s="28" t="s">
        <v>22</v>
      </c>
      <c r="D21" s="29" t="s">
        <v>86</v>
      </c>
      <c r="E21" s="29" t="s">
        <v>87</v>
      </c>
      <c r="F21" s="28" t="s">
        <v>36</v>
      </c>
      <c r="G21" s="30">
        <v>9.83</v>
      </c>
      <c r="H21" s="30">
        <v>9.83</v>
      </c>
      <c r="I21" s="54">
        <f t="shared" si="1"/>
        <v>11009.6</v>
      </c>
      <c r="J21" s="55">
        <f t="shared" si="2"/>
        <v>671.5856</v>
      </c>
      <c r="K21" s="56">
        <v>0.8</v>
      </c>
      <c r="L21" s="55">
        <f t="shared" si="3"/>
        <v>537.26848</v>
      </c>
      <c r="M21" s="57">
        <v>134.31712</v>
      </c>
      <c r="N21" s="29" t="s">
        <v>88</v>
      </c>
      <c r="O21" s="58" t="s">
        <v>27</v>
      </c>
      <c r="P21" s="79"/>
      <c r="Q21" s="81"/>
    </row>
    <row r="22" s="3" customFormat="1" ht="18.6" customHeight="1" spans="1:17">
      <c r="A22" s="26">
        <f t="shared" si="4"/>
        <v>16</v>
      </c>
      <c r="B22" s="29" t="s">
        <v>89</v>
      </c>
      <c r="C22" s="28" t="s">
        <v>22</v>
      </c>
      <c r="D22" s="29" t="s">
        <v>90</v>
      </c>
      <c r="E22" s="29" t="s">
        <v>91</v>
      </c>
      <c r="F22" s="28" t="s">
        <v>63</v>
      </c>
      <c r="G22" s="30">
        <v>17.74</v>
      </c>
      <c r="H22" s="30">
        <v>17.74</v>
      </c>
      <c r="I22" s="54">
        <f t="shared" si="1"/>
        <v>19868.8</v>
      </c>
      <c r="J22" s="55">
        <f t="shared" si="2"/>
        <v>1211.9968</v>
      </c>
      <c r="K22" s="56">
        <v>0.8</v>
      </c>
      <c r="L22" s="55">
        <f t="shared" si="3"/>
        <v>969.59744</v>
      </c>
      <c r="M22" s="57">
        <v>242.39936</v>
      </c>
      <c r="N22" s="29" t="s">
        <v>92</v>
      </c>
      <c r="O22" s="58" t="s">
        <v>27</v>
      </c>
      <c r="P22" s="23"/>
      <c r="Q22" s="81"/>
    </row>
    <row r="23" s="3" customFormat="1" ht="18.6" customHeight="1" spans="1:17">
      <c r="A23" s="26">
        <f t="shared" si="4"/>
        <v>17</v>
      </c>
      <c r="B23" s="29" t="s">
        <v>93</v>
      </c>
      <c r="C23" s="28" t="s">
        <v>22</v>
      </c>
      <c r="D23" s="29" t="s">
        <v>39</v>
      </c>
      <c r="E23" s="29" t="s">
        <v>94</v>
      </c>
      <c r="F23" s="28" t="s">
        <v>95</v>
      </c>
      <c r="G23" s="30">
        <v>26.1</v>
      </c>
      <c r="H23" s="30">
        <v>26.1</v>
      </c>
      <c r="I23" s="54">
        <f t="shared" si="1"/>
        <v>29232</v>
      </c>
      <c r="J23" s="55">
        <f t="shared" si="2"/>
        <v>1783.152</v>
      </c>
      <c r="K23" s="56">
        <v>0.8</v>
      </c>
      <c r="L23" s="55">
        <f t="shared" si="3"/>
        <v>1426.5216</v>
      </c>
      <c r="M23" s="57">
        <v>356.6304</v>
      </c>
      <c r="N23" s="29" t="s">
        <v>96</v>
      </c>
      <c r="O23" s="58" t="s">
        <v>27</v>
      </c>
      <c r="P23" s="23"/>
      <c r="Q23" s="81"/>
    </row>
    <row r="24" s="3" customFormat="1" ht="18.6" customHeight="1" spans="1:17">
      <c r="A24" s="26">
        <f t="shared" si="4"/>
        <v>18</v>
      </c>
      <c r="B24" s="29" t="s">
        <v>97</v>
      </c>
      <c r="C24" s="28" t="s">
        <v>22</v>
      </c>
      <c r="D24" s="29" t="s">
        <v>98</v>
      </c>
      <c r="E24" s="29" t="s">
        <v>99</v>
      </c>
      <c r="F24" s="28" t="s">
        <v>95</v>
      </c>
      <c r="G24" s="30">
        <v>7.61</v>
      </c>
      <c r="H24" s="30">
        <v>7.61</v>
      </c>
      <c r="I24" s="54">
        <f t="shared" si="1"/>
        <v>8523.2</v>
      </c>
      <c r="J24" s="55">
        <f t="shared" si="2"/>
        <v>519.9152</v>
      </c>
      <c r="K24" s="56">
        <v>0.8</v>
      </c>
      <c r="L24" s="55">
        <f t="shared" si="3"/>
        <v>415.93216</v>
      </c>
      <c r="M24" s="57">
        <v>103.98304</v>
      </c>
      <c r="N24" s="29" t="s">
        <v>100</v>
      </c>
      <c r="O24" s="58" t="s">
        <v>27</v>
      </c>
      <c r="P24" s="23"/>
      <c r="Q24" s="81"/>
    </row>
    <row r="25" s="3" customFormat="1" ht="18.6" customHeight="1" spans="1:17">
      <c r="A25" s="26">
        <f t="shared" si="4"/>
        <v>19</v>
      </c>
      <c r="B25" s="29" t="s">
        <v>101</v>
      </c>
      <c r="C25" s="28" t="s">
        <v>22</v>
      </c>
      <c r="D25" s="29" t="s">
        <v>44</v>
      </c>
      <c r="E25" s="29" t="s">
        <v>102</v>
      </c>
      <c r="F25" s="28" t="s">
        <v>95</v>
      </c>
      <c r="G25" s="30">
        <v>20.81</v>
      </c>
      <c r="H25" s="30">
        <v>20.81</v>
      </c>
      <c r="I25" s="54">
        <f t="shared" si="1"/>
        <v>23307.2</v>
      </c>
      <c r="J25" s="55">
        <f t="shared" si="2"/>
        <v>1421.7392</v>
      </c>
      <c r="K25" s="56">
        <v>0.8</v>
      </c>
      <c r="L25" s="55">
        <f t="shared" si="3"/>
        <v>1137.39136</v>
      </c>
      <c r="M25" s="57">
        <v>284.34784</v>
      </c>
      <c r="N25" s="29" t="s">
        <v>103</v>
      </c>
      <c r="O25" s="58" t="s">
        <v>27</v>
      </c>
      <c r="P25" s="23"/>
      <c r="Q25" s="81"/>
    </row>
    <row r="26" s="3" customFormat="1" ht="18.6" customHeight="1" spans="1:17">
      <c r="A26" s="26">
        <f t="shared" si="4"/>
        <v>20</v>
      </c>
      <c r="B26" s="29" t="s">
        <v>104</v>
      </c>
      <c r="C26" s="28" t="s">
        <v>22</v>
      </c>
      <c r="D26" s="29" t="s">
        <v>105</v>
      </c>
      <c r="E26" s="29" t="s">
        <v>106</v>
      </c>
      <c r="F26" s="28" t="s">
        <v>95</v>
      </c>
      <c r="G26" s="30">
        <v>13.17</v>
      </c>
      <c r="H26" s="30">
        <v>13.17</v>
      </c>
      <c r="I26" s="54">
        <f t="shared" si="1"/>
        <v>14750.4</v>
      </c>
      <c r="J26" s="55">
        <f t="shared" si="2"/>
        <v>899.7744</v>
      </c>
      <c r="K26" s="56">
        <v>0.8</v>
      </c>
      <c r="L26" s="55">
        <f t="shared" si="3"/>
        <v>719.81952</v>
      </c>
      <c r="M26" s="57">
        <v>179.95488</v>
      </c>
      <c r="N26" s="29" t="s">
        <v>107</v>
      </c>
      <c r="O26" s="58" t="s">
        <v>27</v>
      </c>
      <c r="P26" s="23"/>
      <c r="Q26" s="81"/>
    </row>
    <row r="27" s="3" customFormat="1" ht="18.6" customHeight="1" spans="1:17">
      <c r="A27" s="26">
        <f t="shared" si="4"/>
        <v>21</v>
      </c>
      <c r="B27" s="29" t="s">
        <v>108</v>
      </c>
      <c r="C27" s="28" t="s">
        <v>22</v>
      </c>
      <c r="D27" s="29" t="s">
        <v>70</v>
      </c>
      <c r="E27" s="29" t="s">
        <v>106</v>
      </c>
      <c r="F27" s="28" t="s">
        <v>95</v>
      </c>
      <c r="G27" s="30">
        <v>12.35</v>
      </c>
      <c r="H27" s="30">
        <v>12.35</v>
      </c>
      <c r="I27" s="54">
        <f t="shared" si="1"/>
        <v>13832</v>
      </c>
      <c r="J27" s="55">
        <f t="shared" si="2"/>
        <v>843.752</v>
      </c>
      <c r="K27" s="56">
        <v>0.8</v>
      </c>
      <c r="L27" s="55">
        <f t="shared" si="3"/>
        <v>675.0016</v>
      </c>
      <c r="M27" s="57">
        <v>168.7504</v>
      </c>
      <c r="N27" s="29" t="s">
        <v>109</v>
      </c>
      <c r="O27" s="58" t="s">
        <v>27</v>
      </c>
      <c r="P27" s="23"/>
      <c r="Q27" s="81"/>
    </row>
    <row r="28" s="3" customFormat="1" ht="18.6" customHeight="1" spans="1:17">
      <c r="A28" s="26">
        <f t="shared" ref="A28:A37" si="5">ROW()-6</f>
        <v>22</v>
      </c>
      <c r="B28" s="29" t="s">
        <v>110</v>
      </c>
      <c r="C28" s="28" t="s">
        <v>22</v>
      </c>
      <c r="D28" s="29" t="s">
        <v>111</v>
      </c>
      <c r="E28" s="29" t="s">
        <v>112</v>
      </c>
      <c r="F28" s="28" t="s">
        <v>95</v>
      </c>
      <c r="G28" s="30">
        <v>12.37</v>
      </c>
      <c r="H28" s="30">
        <v>12.37</v>
      </c>
      <c r="I28" s="54">
        <f t="shared" si="1"/>
        <v>13854.4</v>
      </c>
      <c r="J28" s="55">
        <f t="shared" si="2"/>
        <v>845.1184</v>
      </c>
      <c r="K28" s="56">
        <v>0.8</v>
      </c>
      <c r="L28" s="55">
        <f t="shared" si="3"/>
        <v>676.09472</v>
      </c>
      <c r="M28" s="57">
        <v>169.02368</v>
      </c>
      <c r="N28" s="29" t="s">
        <v>113</v>
      </c>
      <c r="O28" s="58" t="s">
        <v>27</v>
      </c>
      <c r="P28" s="23"/>
      <c r="Q28" s="81"/>
    </row>
    <row r="29" s="3" customFormat="1" ht="18.6" customHeight="1" spans="1:17">
      <c r="A29" s="26">
        <f t="shared" si="5"/>
        <v>23</v>
      </c>
      <c r="B29" s="29" t="s">
        <v>114</v>
      </c>
      <c r="C29" s="28" t="s">
        <v>22</v>
      </c>
      <c r="D29" s="29" t="s">
        <v>66</v>
      </c>
      <c r="E29" s="29" t="s">
        <v>115</v>
      </c>
      <c r="F29" s="28" t="s">
        <v>95</v>
      </c>
      <c r="G29" s="30">
        <v>59.21</v>
      </c>
      <c r="H29" s="30">
        <v>59.21</v>
      </c>
      <c r="I29" s="54">
        <f t="shared" si="1"/>
        <v>66315.2</v>
      </c>
      <c r="J29" s="55">
        <f t="shared" si="2"/>
        <v>4045.2272</v>
      </c>
      <c r="K29" s="56">
        <v>0.8</v>
      </c>
      <c r="L29" s="55">
        <f t="shared" si="3"/>
        <v>3236.18176</v>
      </c>
      <c r="M29" s="57">
        <v>809.04544</v>
      </c>
      <c r="N29" s="29" t="s">
        <v>116</v>
      </c>
      <c r="O29" s="58" t="s">
        <v>27</v>
      </c>
      <c r="P29" s="23"/>
      <c r="Q29" s="81"/>
    </row>
    <row r="30" s="3" customFormat="1" ht="18.6" customHeight="1" spans="1:17">
      <c r="A30" s="26">
        <f t="shared" si="5"/>
        <v>24</v>
      </c>
      <c r="B30" s="29" t="s">
        <v>117</v>
      </c>
      <c r="C30" s="28" t="s">
        <v>22</v>
      </c>
      <c r="D30" s="29" t="s">
        <v>49</v>
      </c>
      <c r="E30" s="29" t="s">
        <v>118</v>
      </c>
      <c r="F30" s="28" t="s">
        <v>95</v>
      </c>
      <c r="G30" s="30">
        <v>20.61</v>
      </c>
      <c r="H30" s="30">
        <v>20.61</v>
      </c>
      <c r="I30" s="54">
        <f t="shared" si="1"/>
        <v>23083.2</v>
      </c>
      <c r="J30" s="55">
        <f t="shared" si="2"/>
        <v>1408.0752</v>
      </c>
      <c r="K30" s="56">
        <v>0.8</v>
      </c>
      <c r="L30" s="55">
        <f t="shared" si="3"/>
        <v>1126.46016</v>
      </c>
      <c r="M30" s="57">
        <v>281.61504</v>
      </c>
      <c r="N30" s="29" t="s">
        <v>119</v>
      </c>
      <c r="O30" s="58" t="s">
        <v>27</v>
      </c>
      <c r="P30" s="79"/>
      <c r="Q30" s="81"/>
    </row>
    <row r="31" s="3" customFormat="1" ht="18.6" customHeight="1" spans="1:17">
      <c r="A31" s="26">
        <f t="shared" si="5"/>
        <v>25</v>
      </c>
      <c r="B31" s="29" t="s">
        <v>120</v>
      </c>
      <c r="C31" s="28" t="s">
        <v>22</v>
      </c>
      <c r="D31" s="29" t="s">
        <v>121</v>
      </c>
      <c r="E31" s="29" t="s">
        <v>122</v>
      </c>
      <c r="F31" s="28" t="s">
        <v>95</v>
      </c>
      <c r="G31" s="30">
        <v>4.11</v>
      </c>
      <c r="H31" s="30">
        <v>4.11</v>
      </c>
      <c r="I31" s="54">
        <f t="shared" si="1"/>
        <v>4603.2</v>
      </c>
      <c r="J31" s="55">
        <f t="shared" si="2"/>
        <v>280.7952</v>
      </c>
      <c r="K31" s="56">
        <v>0.8</v>
      </c>
      <c r="L31" s="55">
        <f t="shared" si="3"/>
        <v>224.63616</v>
      </c>
      <c r="M31" s="57">
        <v>56.15904</v>
      </c>
      <c r="N31" s="29" t="s">
        <v>123</v>
      </c>
      <c r="O31" s="58" t="s">
        <v>27</v>
      </c>
      <c r="P31" s="23"/>
      <c r="Q31" s="81"/>
    </row>
    <row r="32" s="3" customFormat="1" ht="18.6" customHeight="1" spans="1:17">
      <c r="A32" s="26">
        <f t="shared" si="5"/>
        <v>26</v>
      </c>
      <c r="B32" s="29" t="s">
        <v>124</v>
      </c>
      <c r="C32" s="28" t="s">
        <v>22</v>
      </c>
      <c r="D32" s="29" t="s">
        <v>125</v>
      </c>
      <c r="E32" s="29" t="s">
        <v>126</v>
      </c>
      <c r="F32" s="28" t="s">
        <v>95</v>
      </c>
      <c r="G32" s="30">
        <v>20.6</v>
      </c>
      <c r="H32" s="30">
        <v>20.6</v>
      </c>
      <c r="I32" s="54">
        <f t="shared" si="1"/>
        <v>23072</v>
      </c>
      <c r="J32" s="55">
        <f t="shared" si="2"/>
        <v>1407.392</v>
      </c>
      <c r="K32" s="56">
        <v>0.8</v>
      </c>
      <c r="L32" s="55">
        <f t="shared" si="3"/>
        <v>1125.9136</v>
      </c>
      <c r="M32" s="57">
        <v>281.4784</v>
      </c>
      <c r="N32" s="29" t="s">
        <v>127</v>
      </c>
      <c r="O32" s="58" t="s">
        <v>27</v>
      </c>
      <c r="P32" s="23"/>
      <c r="Q32" s="81"/>
    </row>
    <row r="33" s="3" customFormat="1" ht="18.6" customHeight="1" spans="1:17">
      <c r="A33" s="26">
        <f t="shared" si="5"/>
        <v>27</v>
      </c>
      <c r="B33" s="29" t="s">
        <v>128</v>
      </c>
      <c r="C33" s="28" t="s">
        <v>22</v>
      </c>
      <c r="D33" s="29" t="s">
        <v>129</v>
      </c>
      <c r="E33" s="29" t="s">
        <v>130</v>
      </c>
      <c r="F33" s="28" t="s">
        <v>95</v>
      </c>
      <c r="G33" s="30">
        <v>12.04</v>
      </c>
      <c r="H33" s="30">
        <v>12.04</v>
      </c>
      <c r="I33" s="54">
        <f t="shared" si="1"/>
        <v>13484.8</v>
      </c>
      <c r="J33" s="55">
        <f t="shared" si="2"/>
        <v>822.5728</v>
      </c>
      <c r="K33" s="56">
        <v>0.8</v>
      </c>
      <c r="L33" s="55">
        <f t="shared" si="3"/>
        <v>658.05824</v>
      </c>
      <c r="M33" s="57">
        <v>164.51456</v>
      </c>
      <c r="N33" s="29" t="s">
        <v>131</v>
      </c>
      <c r="O33" s="58" t="s">
        <v>27</v>
      </c>
      <c r="P33" s="23"/>
      <c r="Q33" s="81"/>
    </row>
    <row r="34" s="3" customFormat="1" ht="18.6" customHeight="1" spans="1:17">
      <c r="A34" s="26">
        <f t="shared" si="5"/>
        <v>28</v>
      </c>
      <c r="B34" s="29" t="s">
        <v>132</v>
      </c>
      <c r="C34" s="28" t="s">
        <v>22</v>
      </c>
      <c r="D34" s="29" t="s">
        <v>133</v>
      </c>
      <c r="E34" s="29" t="s">
        <v>134</v>
      </c>
      <c r="F34" s="28" t="s">
        <v>95</v>
      </c>
      <c r="G34" s="30">
        <v>28.18</v>
      </c>
      <c r="H34" s="30">
        <v>28.18</v>
      </c>
      <c r="I34" s="54">
        <f t="shared" si="1"/>
        <v>31561.6</v>
      </c>
      <c r="J34" s="55">
        <f t="shared" si="2"/>
        <v>1925.2576</v>
      </c>
      <c r="K34" s="56">
        <v>0.8</v>
      </c>
      <c r="L34" s="55">
        <f t="shared" si="3"/>
        <v>1540.20608</v>
      </c>
      <c r="M34" s="57">
        <v>385.05152</v>
      </c>
      <c r="N34" s="29" t="s">
        <v>135</v>
      </c>
      <c r="O34" s="58" t="s">
        <v>27</v>
      </c>
      <c r="P34" s="23"/>
      <c r="Q34" s="81"/>
    </row>
    <row r="35" s="3" customFormat="1" ht="18.6" customHeight="1" spans="1:17">
      <c r="A35" s="26">
        <f t="shared" si="5"/>
        <v>29</v>
      </c>
      <c r="B35" s="29" t="s">
        <v>136</v>
      </c>
      <c r="C35" s="28" t="s">
        <v>22</v>
      </c>
      <c r="D35" s="29" t="s">
        <v>137</v>
      </c>
      <c r="E35" s="29" t="s">
        <v>138</v>
      </c>
      <c r="F35" s="28" t="s">
        <v>95</v>
      </c>
      <c r="G35" s="30">
        <v>27.61</v>
      </c>
      <c r="H35" s="30">
        <v>27.61</v>
      </c>
      <c r="I35" s="54">
        <f t="shared" si="1"/>
        <v>30923.2</v>
      </c>
      <c r="J35" s="55">
        <f t="shared" si="2"/>
        <v>1886.3152</v>
      </c>
      <c r="K35" s="56">
        <v>0.8</v>
      </c>
      <c r="L35" s="55">
        <f t="shared" si="3"/>
        <v>1509.05216</v>
      </c>
      <c r="M35" s="57">
        <v>377.26304</v>
      </c>
      <c r="N35" s="29" t="s">
        <v>139</v>
      </c>
      <c r="O35" s="58" t="s">
        <v>27</v>
      </c>
      <c r="P35" s="23"/>
      <c r="Q35" s="81"/>
    </row>
    <row r="36" s="3" customFormat="1" ht="18.6" customHeight="1" spans="1:17">
      <c r="A36" s="26">
        <f t="shared" si="5"/>
        <v>30</v>
      </c>
      <c r="B36" s="29" t="s">
        <v>140</v>
      </c>
      <c r="C36" s="28" t="s">
        <v>22</v>
      </c>
      <c r="D36" s="29" t="s">
        <v>125</v>
      </c>
      <c r="E36" s="29" t="s">
        <v>141</v>
      </c>
      <c r="F36" s="28" t="s">
        <v>95</v>
      </c>
      <c r="G36" s="30">
        <v>9.84</v>
      </c>
      <c r="H36" s="30">
        <v>9.84</v>
      </c>
      <c r="I36" s="54">
        <f t="shared" si="1"/>
        <v>11020.8</v>
      </c>
      <c r="J36" s="55">
        <f t="shared" si="2"/>
        <v>672.2688</v>
      </c>
      <c r="K36" s="56">
        <v>0.8</v>
      </c>
      <c r="L36" s="55">
        <f t="shared" si="3"/>
        <v>537.81504</v>
      </c>
      <c r="M36" s="57">
        <v>134.45376</v>
      </c>
      <c r="N36" s="29" t="s">
        <v>142</v>
      </c>
      <c r="O36" s="58" t="s">
        <v>27</v>
      </c>
      <c r="P36" s="23"/>
      <c r="Q36" s="81"/>
    </row>
    <row r="37" s="3" customFormat="1" ht="18.6" customHeight="1" spans="1:17">
      <c r="A37" s="26">
        <f t="shared" si="5"/>
        <v>31</v>
      </c>
      <c r="B37" s="29" t="s">
        <v>143</v>
      </c>
      <c r="C37" s="28" t="s">
        <v>22</v>
      </c>
      <c r="D37" s="29" t="s">
        <v>144</v>
      </c>
      <c r="E37" s="29" t="s">
        <v>145</v>
      </c>
      <c r="F37" s="28" t="s">
        <v>95</v>
      </c>
      <c r="G37" s="30">
        <v>12.37</v>
      </c>
      <c r="H37" s="30">
        <v>12.37</v>
      </c>
      <c r="I37" s="54">
        <f t="shared" si="1"/>
        <v>13854.4</v>
      </c>
      <c r="J37" s="55">
        <f t="shared" si="2"/>
        <v>845.1184</v>
      </c>
      <c r="K37" s="56">
        <v>0.8</v>
      </c>
      <c r="L37" s="55">
        <f t="shared" si="3"/>
        <v>676.09472</v>
      </c>
      <c r="M37" s="57">
        <v>169.02368</v>
      </c>
      <c r="N37" s="29" t="s">
        <v>146</v>
      </c>
      <c r="O37" s="58" t="s">
        <v>27</v>
      </c>
      <c r="P37" s="59"/>
      <c r="Q37" s="59"/>
    </row>
    <row r="38" s="3" customFormat="1" ht="18.6" customHeight="1" spans="1:17">
      <c r="A38" s="26">
        <f t="shared" ref="A38:A56" si="6">ROW()-6</f>
        <v>32</v>
      </c>
      <c r="B38" s="29" t="s">
        <v>147</v>
      </c>
      <c r="C38" s="28" t="s">
        <v>22</v>
      </c>
      <c r="D38" s="29" t="s">
        <v>148</v>
      </c>
      <c r="E38" s="29" t="s">
        <v>149</v>
      </c>
      <c r="F38" s="28" t="s">
        <v>95</v>
      </c>
      <c r="G38" s="30">
        <v>33.09</v>
      </c>
      <c r="H38" s="30">
        <v>33.09</v>
      </c>
      <c r="I38" s="54">
        <f t="shared" si="1"/>
        <v>37060.8</v>
      </c>
      <c r="J38" s="55">
        <f t="shared" si="2"/>
        <v>2260.7088</v>
      </c>
      <c r="K38" s="56">
        <v>0.8</v>
      </c>
      <c r="L38" s="55">
        <f t="shared" si="3"/>
        <v>1808.56704</v>
      </c>
      <c r="M38" s="57">
        <v>452.14176</v>
      </c>
      <c r="N38" s="29" t="s">
        <v>150</v>
      </c>
      <c r="O38" s="58" t="s">
        <v>27</v>
      </c>
      <c r="P38" s="59"/>
      <c r="Q38" s="59"/>
    </row>
    <row r="39" s="3" customFormat="1" ht="18.6" customHeight="1" spans="1:17">
      <c r="A39" s="26">
        <f t="shared" si="6"/>
        <v>33</v>
      </c>
      <c r="B39" s="29" t="s">
        <v>151</v>
      </c>
      <c r="C39" s="28" t="s">
        <v>22</v>
      </c>
      <c r="D39" s="29" t="s">
        <v>49</v>
      </c>
      <c r="E39" s="29" t="s">
        <v>152</v>
      </c>
      <c r="F39" s="28" t="s">
        <v>95</v>
      </c>
      <c r="G39" s="30">
        <v>8.73</v>
      </c>
      <c r="H39" s="30">
        <v>8.73</v>
      </c>
      <c r="I39" s="54">
        <f t="shared" si="1"/>
        <v>9777.6</v>
      </c>
      <c r="J39" s="55">
        <f t="shared" si="2"/>
        <v>596.4336</v>
      </c>
      <c r="K39" s="56">
        <v>0.8</v>
      </c>
      <c r="L39" s="55">
        <f t="shared" si="3"/>
        <v>477.14688</v>
      </c>
      <c r="M39" s="57">
        <v>119.28672</v>
      </c>
      <c r="N39" s="29" t="s">
        <v>153</v>
      </c>
      <c r="O39" s="58" t="s">
        <v>27</v>
      </c>
      <c r="P39" s="59"/>
      <c r="Q39" s="59"/>
    </row>
    <row r="40" s="3" customFormat="1" ht="18.6" customHeight="1" spans="1:17">
      <c r="A40" s="26">
        <f t="shared" si="6"/>
        <v>34</v>
      </c>
      <c r="B40" s="29" t="s">
        <v>154</v>
      </c>
      <c r="C40" s="28" t="s">
        <v>22</v>
      </c>
      <c r="D40" s="29" t="s">
        <v>155</v>
      </c>
      <c r="E40" s="29" t="s">
        <v>156</v>
      </c>
      <c r="F40" s="28" t="s">
        <v>95</v>
      </c>
      <c r="G40" s="30">
        <v>4.12</v>
      </c>
      <c r="H40" s="30">
        <v>4.12</v>
      </c>
      <c r="I40" s="54">
        <f t="shared" si="1"/>
        <v>4614.4</v>
      </c>
      <c r="J40" s="55">
        <f t="shared" si="2"/>
        <v>281.4784</v>
      </c>
      <c r="K40" s="56">
        <v>0.8</v>
      </c>
      <c r="L40" s="55">
        <f t="shared" si="3"/>
        <v>225.18272</v>
      </c>
      <c r="M40" s="57">
        <v>56.29568</v>
      </c>
      <c r="N40" s="29" t="s">
        <v>157</v>
      </c>
      <c r="O40" s="58" t="s">
        <v>27</v>
      </c>
      <c r="P40" s="59"/>
      <c r="Q40" s="59"/>
    </row>
    <row r="41" s="3" customFormat="1" ht="18.6" customHeight="1" spans="1:17">
      <c r="A41" s="26">
        <f t="shared" si="6"/>
        <v>35</v>
      </c>
      <c r="B41" s="29" t="s">
        <v>158</v>
      </c>
      <c r="C41" s="28" t="s">
        <v>22</v>
      </c>
      <c r="D41" s="29" t="s">
        <v>49</v>
      </c>
      <c r="E41" s="29" t="s">
        <v>156</v>
      </c>
      <c r="F41" s="28" t="s">
        <v>95</v>
      </c>
      <c r="G41" s="30">
        <v>64.74</v>
      </c>
      <c r="H41" s="30">
        <v>64.74</v>
      </c>
      <c r="I41" s="54">
        <f t="shared" si="1"/>
        <v>72508.8</v>
      </c>
      <c r="J41" s="55">
        <f t="shared" si="2"/>
        <v>4423.0368</v>
      </c>
      <c r="K41" s="56">
        <v>0.8</v>
      </c>
      <c r="L41" s="55">
        <f t="shared" si="3"/>
        <v>3538.42944</v>
      </c>
      <c r="M41" s="57">
        <v>884.60736</v>
      </c>
      <c r="N41" s="29" t="s">
        <v>159</v>
      </c>
      <c r="O41" s="58" t="s">
        <v>27</v>
      </c>
      <c r="P41" s="59"/>
      <c r="Q41" s="59"/>
    </row>
    <row r="42" s="3" customFormat="1" ht="18.6" customHeight="1" spans="1:17">
      <c r="A42" s="26">
        <f t="shared" si="6"/>
        <v>36</v>
      </c>
      <c r="B42" s="29" t="s">
        <v>160</v>
      </c>
      <c r="C42" s="28" t="s">
        <v>22</v>
      </c>
      <c r="D42" s="29" t="s">
        <v>161</v>
      </c>
      <c r="E42" s="29" t="s">
        <v>162</v>
      </c>
      <c r="F42" s="28" t="s">
        <v>95</v>
      </c>
      <c r="G42" s="30">
        <v>17.99</v>
      </c>
      <c r="H42" s="30">
        <v>17.99</v>
      </c>
      <c r="I42" s="54">
        <f t="shared" si="1"/>
        <v>20148.8</v>
      </c>
      <c r="J42" s="55">
        <f t="shared" si="2"/>
        <v>1229.0768</v>
      </c>
      <c r="K42" s="56">
        <v>0.8</v>
      </c>
      <c r="L42" s="55">
        <f t="shared" si="3"/>
        <v>983.26144</v>
      </c>
      <c r="M42" s="57">
        <v>245.81536</v>
      </c>
      <c r="N42" s="29" t="s">
        <v>163</v>
      </c>
      <c r="O42" s="58" t="s">
        <v>27</v>
      </c>
      <c r="P42" s="59"/>
      <c r="Q42" s="59"/>
    </row>
    <row r="43" s="3" customFormat="1" ht="18.6" customHeight="1" spans="1:17">
      <c r="A43" s="26">
        <f t="shared" si="6"/>
        <v>37</v>
      </c>
      <c r="B43" s="29" t="s">
        <v>164</v>
      </c>
      <c r="C43" s="28" t="s">
        <v>22</v>
      </c>
      <c r="D43" s="29" t="s">
        <v>29</v>
      </c>
      <c r="E43" s="29" t="s">
        <v>165</v>
      </c>
      <c r="F43" s="28" t="s">
        <v>95</v>
      </c>
      <c r="G43" s="30">
        <v>12.36</v>
      </c>
      <c r="H43" s="30">
        <v>12.36</v>
      </c>
      <c r="I43" s="54">
        <f t="shared" si="1"/>
        <v>13843.2</v>
      </c>
      <c r="J43" s="55">
        <f t="shared" si="2"/>
        <v>844.4352</v>
      </c>
      <c r="K43" s="56">
        <v>0.8</v>
      </c>
      <c r="L43" s="55">
        <f t="shared" si="3"/>
        <v>675.54816</v>
      </c>
      <c r="M43" s="57">
        <v>168.88704</v>
      </c>
      <c r="N43" s="29" t="s">
        <v>166</v>
      </c>
      <c r="O43" s="58" t="s">
        <v>27</v>
      </c>
      <c r="P43" s="59"/>
      <c r="Q43" s="59"/>
    </row>
    <row r="44" s="3" customFormat="1" ht="18.6" customHeight="1" spans="1:17">
      <c r="A44" s="26">
        <f t="shared" si="6"/>
        <v>38</v>
      </c>
      <c r="B44" s="29" t="s">
        <v>167</v>
      </c>
      <c r="C44" s="28" t="s">
        <v>22</v>
      </c>
      <c r="D44" s="29" t="s">
        <v>168</v>
      </c>
      <c r="E44" s="29" t="s">
        <v>169</v>
      </c>
      <c r="F44" s="28" t="s">
        <v>95</v>
      </c>
      <c r="G44" s="30">
        <v>25.4</v>
      </c>
      <c r="H44" s="30">
        <v>25.4</v>
      </c>
      <c r="I44" s="54">
        <f t="shared" si="1"/>
        <v>28448</v>
      </c>
      <c r="J44" s="55">
        <f t="shared" si="2"/>
        <v>1735.328</v>
      </c>
      <c r="K44" s="56">
        <v>0.8</v>
      </c>
      <c r="L44" s="55">
        <f t="shared" si="3"/>
        <v>1388.2624</v>
      </c>
      <c r="M44" s="57">
        <v>347.0656</v>
      </c>
      <c r="N44" s="29" t="s">
        <v>170</v>
      </c>
      <c r="O44" s="58" t="s">
        <v>27</v>
      </c>
      <c r="P44" s="59"/>
      <c r="Q44" s="59"/>
    </row>
    <row r="45" s="3" customFormat="1" ht="18.6" customHeight="1" spans="1:17">
      <c r="A45" s="26">
        <f t="shared" si="6"/>
        <v>39</v>
      </c>
      <c r="B45" s="76" t="s">
        <v>171</v>
      </c>
      <c r="C45" s="28" t="s">
        <v>22</v>
      </c>
      <c r="D45" s="29" t="s">
        <v>172</v>
      </c>
      <c r="E45" s="77" t="s">
        <v>173</v>
      </c>
      <c r="F45" s="28" t="s">
        <v>95</v>
      </c>
      <c r="G45" s="30">
        <v>2</v>
      </c>
      <c r="H45" s="30">
        <v>2</v>
      </c>
      <c r="I45" s="54">
        <f t="shared" si="1"/>
        <v>2240</v>
      </c>
      <c r="J45" s="55">
        <f t="shared" si="2"/>
        <v>136.64</v>
      </c>
      <c r="K45" s="56">
        <v>0.8</v>
      </c>
      <c r="L45" s="55">
        <f t="shared" si="3"/>
        <v>109.312</v>
      </c>
      <c r="M45" s="57">
        <v>27.328</v>
      </c>
      <c r="N45" s="29" t="s">
        <v>174</v>
      </c>
      <c r="O45" s="58" t="s">
        <v>27</v>
      </c>
      <c r="P45" s="59"/>
      <c r="Q45" s="59"/>
    </row>
    <row r="46" s="3" customFormat="1" ht="18.6" customHeight="1" spans="1:17">
      <c r="A46" s="26">
        <f t="shared" si="6"/>
        <v>40</v>
      </c>
      <c r="B46" s="76" t="s">
        <v>175</v>
      </c>
      <c r="C46" s="28" t="s">
        <v>22</v>
      </c>
      <c r="D46" s="78" t="s">
        <v>176</v>
      </c>
      <c r="E46" s="77" t="s">
        <v>177</v>
      </c>
      <c r="F46" s="28" t="s">
        <v>95</v>
      </c>
      <c r="G46" s="30">
        <v>24.42</v>
      </c>
      <c r="H46" s="30">
        <v>24.42</v>
      </c>
      <c r="I46" s="54">
        <f t="shared" si="1"/>
        <v>27350.4</v>
      </c>
      <c r="J46" s="55">
        <f t="shared" si="2"/>
        <v>1668.3744</v>
      </c>
      <c r="K46" s="56">
        <v>0.8</v>
      </c>
      <c r="L46" s="55">
        <f t="shared" si="3"/>
        <v>1334.69952</v>
      </c>
      <c r="M46" s="57">
        <v>333.67488</v>
      </c>
      <c r="N46" s="29" t="s">
        <v>178</v>
      </c>
      <c r="O46" s="58" t="s">
        <v>27</v>
      </c>
      <c r="P46" s="59"/>
      <c r="Q46" s="59"/>
    </row>
    <row r="47" s="3" customFormat="1" ht="18.6" customHeight="1" spans="1:17">
      <c r="A47" s="26">
        <f t="shared" si="6"/>
        <v>41</v>
      </c>
      <c r="B47" s="76" t="s">
        <v>179</v>
      </c>
      <c r="C47" s="28" t="s">
        <v>22</v>
      </c>
      <c r="D47" s="78" t="s">
        <v>180</v>
      </c>
      <c r="E47" s="77" t="s">
        <v>181</v>
      </c>
      <c r="F47" s="28" t="s">
        <v>95</v>
      </c>
      <c r="G47" s="30">
        <v>21.6</v>
      </c>
      <c r="H47" s="30">
        <v>21.6</v>
      </c>
      <c r="I47" s="54">
        <f t="shared" si="1"/>
        <v>24192</v>
      </c>
      <c r="J47" s="55">
        <f t="shared" si="2"/>
        <v>1475.712</v>
      </c>
      <c r="K47" s="56">
        <v>0.8</v>
      </c>
      <c r="L47" s="55">
        <f t="shared" si="3"/>
        <v>1180.5696</v>
      </c>
      <c r="M47" s="57">
        <v>295.1424</v>
      </c>
      <c r="N47" s="29" t="s">
        <v>182</v>
      </c>
      <c r="O47" s="58" t="s">
        <v>27</v>
      </c>
      <c r="P47" s="59"/>
      <c r="Q47" s="59"/>
    </row>
    <row r="48" s="3" customFormat="1" ht="18.6" customHeight="1" spans="1:17">
      <c r="A48" s="26">
        <f t="shared" si="6"/>
        <v>42</v>
      </c>
      <c r="B48" s="29" t="s">
        <v>183</v>
      </c>
      <c r="C48" s="28" t="s">
        <v>22</v>
      </c>
      <c r="D48" s="29" t="s">
        <v>66</v>
      </c>
      <c r="E48" s="29" t="s">
        <v>184</v>
      </c>
      <c r="F48" s="28" t="s">
        <v>185</v>
      </c>
      <c r="G48" s="30">
        <v>25.1</v>
      </c>
      <c r="H48" s="30">
        <v>25.1</v>
      </c>
      <c r="I48" s="54">
        <f t="shared" si="1"/>
        <v>28112</v>
      </c>
      <c r="J48" s="55">
        <f t="shared" si="2"/>
        <v>1714.832</v>
      </c>
      <c r="K48" s="56">
        <v>0.8</v>
      </c>
      <c r="L48" s="55">
        <f t="shared" si="3"/>
        <v>1371.8656</v>
      </c>
      <c r="M48" s="57">
        <v>342.9664</v>
      </c>
      <c r="N48" s="29" t="s">
        <v>186</v>
      </c>
      <c r="O48" s="58" t="s">
        <v>27</v>
      </c>
      <c r="P48" s="59"/>
      <c r="Q48" s="59"/>
    </row>
    <row r="49" s="3" customFormat="1" ht="18.6" customHeight="1" spans="1:17">
      <c r="A49" s="26">
        <f t="shared" si="6"/>
        <v>43</v>
      </c>
      <c r="B49" s="29" t="s">
        <v>187</v>
      </c>
      <c r="C49" s="28" t="s">
        <v>22</v>
      </c>
      <c r="D49" s="29" t="s">
        <v>70</v>
      </c>
      <c r="E49" s="29" t="s">
        <v>188</v>
      </c>
      <c r="F49" s="28" t="s">
        <v>185</v>
      </c>
      <c r="G49" s="30">
        <v>20.25</v>
      </c>
      <c r="H49" s="30">
        <v>20.25</v>
      </c>
      <c r="I49" s="54">
        <f t="shared" si="1"/>
        <v>22680</v>
      </c>
      <c r="J49" s="55">
        <f t="shared" si="2"/>
        <v>1383.48</v>
      </c>
      <c r="K49" s="56">
        <v>0.8</v>
      </c>
      <c r="L49" s="55">
        <f t="shared" si="3"/>
        <v>1106.784</v>
      </c>
      <c r="M49" s="57">
        <v>276.696</v>
      </c>
      <c r="N49" s="29" t="s">
        <v>189</v>
      </c>
      <c r="O49" s="58" t="s">
        <v>27</v>
      </c>
      <c r="P49" s="59"/>
      <c r="Q49" s="59"/>
    </row>
    <row r="50" s="3" customFormat="1" ht="18.6" customHeight="1" spans="1:17">
      <c r="A50" s="26">
        <f t="shared" si="6"/>
        <v>44</v>
      </c>
      <c r="B50" s="29" t="s">
        <v>190</v>
      </c>
      <c r="C50" s="28" t="s">
        <v>22</v>
      </c>
      <c r="D50" s="29" t="s">
        <v>39</v>
      </c>
      <c r="E50" s="29" t="s">
        <v>191</v>
      </c>
      <c r="F50" s="28" t="s">
        <v>185</v>
      </c>
      <c r="G50" s="30">
        <v>21.68</v>
      </c>
      <c r="H50" s="30">
        <v>21.68</v>
      </c>
      <c r="I50" s="54">
        <f t="shared" si="1"/>
        <v>24281.6</v>
      </c>
      <c r="J50" s="55">
        <f t="shared" si="2"/>
        <v>1481.1776</v>
      </c>
      <c r="K50" s="56">
        <v>0.8</v>
      </c>
      <c r="L50" s="55">
        <f t="shared" si="3"/>
        <v>1184.94208</v>
      </c>
      <c r="M50" s="57">
        <v>296.23552</v>
      </c>
      <c r="N50" s="29" t="s">
        <v>192</v>
      </c>
      <c r="O50" s="58" t="s">
        <v>27</v>
      </c>
      <c r="P50" s="59"/>
      <c r="Q50" s="59"/>
    </row>
    <row r="51" s="3" customFormat="1" ht="18.6" customHeight="1" spans="1:17">
      <c r="A51" s="26">
        <f t="shared" si="6"/>
        <v>45</v>
      </c>
      <c r="B51" s="29" t="s">
        <v>193</v>
      </c>
      <c r="C51" s="28" t="s">
        <v>22</v>
      </c>
      <c r="D51" s="29" t="s">
        <v>66</v>
      </c>
      <c r="E51" s="29" t="s">
        <v>194</v>
      </c>
      <c r="F51" s="28" t="s">
        <v>185</v>
      </c>
      <c r="G51" s="30">
        <v>16.97</v>
      </c>
      <c r="H51" s="30">
        <v>16.97</v>
      </c>
      <c r="I51" s="54">
        <f t="shared" si="1"/>
        <v>19006.4</v>
      </c>
      <c r="J51" s="55">
        <f t="shared" si="2"/>
        <v>1159.3904</v>
      </c>
      <c r="K51" s="56">
        <v>0.8</v>
      </c>
      <c r="L51" s="55">
        <f t="shared" si="3"/>
        <v>927.51232</v>
      </c>
      <c r="M51" s="57">
        <v>231.87808</v>
      </c>
      <c r="N51" s="29" t="s">
        <v>195</v>
      </c>
      <c r="O51" s="58" t="s">
        <v>27</v>
      </c>
      <c r="P51" s="59"/>
      <c r="Q51" s="59"/>
    </row>
    <row r="52" s="3" customFormat="1" ht="18.6" customHeight="1" spans="1:17">
      <c r="A52" s="26">
        <f t="shared" si="6"/>
        <v>46</v>
      </c>
      <c r="B52" s="29" t="s">
        <v>196</v>
      </c>
      <c r="C52" s="28" t="s">
        <v>22</v>
      </c>
      <c r="D52" s="29" t="s">
        <v>197</v>
      </c>
      <c r="E52" s="29" t="s">
        <v>198</v>
      </c>
      <c r="F52" s="28" t="s">
        <v>199</v>
      </c>
      <c r="G52" s="30">
        <v>16.2</v>
      </c>
      <c r="H52" s="30">
        <v>16.2</v>
      </c>
      <c r="I52" s="54">
        <f t="shared" si="1"/>
        <v>18144</v>
      </c>
      <c r="J52" s="55">
        <f t="shared" si="2"/>
        <v>1106.784</v>
      </c>
      <c r="K52" s="56">
        <v>0.8</v>
      </c>
      <c r="L52" s="55">
        <f t="shared" si="3"/>
        <v>885.4272</v>
      </c>
      <c r="M52" s="57">
        <v>221.3568</v>
      </c>
      <c r="N52" s="29" t="s">
        <v>200</v>
      </c>
      <c r="O52" s="58" t="s">
        <v>27</v>
      </c>
      <c r="P52" s="59"/>
      <c r="Q52" s="59"/>
    </row>
    <row r="53" s="3" customFormat="1" ht="18.6" customHeight="1" spans="1:17">
      <c r="A53" s="26">
        <f t="shared" si="6"/>
        <v>47</v>
      </c>
      <c r="B53" s="29" t="s">
        <v>201</v>
      </c>
      <c r="C53" s="28" t="s">
        <v>22</v>
      </c>
      <c r="D53" s="29" t="s">
        <v>202</v>
      </c>
      <c r="E53" s="29" t="s">
        <v>203</v>
      </c>
      <c r="F53" s="28" t="s">
        <v>204</v>
      </c>
      <c r="G53" s="30">
        <v>15.73</v>
      </c>
      <c r="H53" s="30">
        <v>15.73</v>
      </c>
      <c r="I53" s="54">
        <f t="shared" ref="I53:I70" si="7">H53*1120</f>
        <v>17617.6</v>
      </c>
      <c r="J53" s="55">
        <f t="shared" ref="J53:J70" si="8">H53*68.32</f>
        <v>1074.6736</v>
      </c>
      <c r="K53" s="56">
        <v>0.8</v>
      </c>
      <c r="L53" s="55">
        <f t="shared" ref="L53:L70" si="9">J53*K53</f>
        <v>859.73888</v>
      </c>
      <c r="M53" s="57">
        <v>214.93472</v>
      </c>
      <c r="N53" s="29" t="s">
        <v>205</v>
      </c>
      <c r="O53" s="58" t="s">
        <v>27</v>
      </c>
      <c r="P53" s="59"/>
      <c r="Q53" s="59"/>
    </row>
    <row r="54" s="3" customFormat="1" ht="18.6" customHeight="1" spans="1:17">
      <c r="A54" s="26">
        <f t="shared" si="6"/>
        <v>48</v>
      </c>
      <c r="B54" s="29" t="s">
        <v>206</v>
      </c>
      <c r="C54" s="28" t="s">
        <v>22</v>
      </c>
      <c r="D54" s="29" t="s">
        <v>207</v>
      </c>
      <c r="E54" s="29" t="s">
        <v>208</v>
      </c>
      <c r="F54" s="28" t="s">
        <v>209</v>
      </c>
      <c r="G54" s="30">
        <v>15.4</v>
      </c>
      <c r="H54" s="30">
        <v>15.4</v>
      </c>
      <c r="I54" s="54">
        <f t="shared" si="7"/>
        <v>17248</v>
      </c>
      <c r="J54" s="55">
        <f t="shared" si="8"/>
        <v>1052.128</v>
      </c>
      <c r="K54" s="56">
        <v>0.8</v>
      </c>
      <c r="L54" s="55">
        <f t="shared" si="9"/>
        <v>841.7024</v>
      </c>
      <c r="M54" s="57">
        <v>210.4256</v>
      </c>
      <c r="N54" s="29" t="s">
        <v>210</v>
      </c>
      <c r="O54" s="58" t="s">
        <v>27</v>
      </c>
      <c r="P54" s="59"/>
      <c r="Q54" s="59"/>
    </row>
    <row r="55" s="3" customFormat="1" ht="18.6" customHeight="1" spans="1:17">
      <c r="A55" s="26">
        <f t="shared" si="6"/>
        <v>49</v>
      </c>
      <c r="B55" s="29" t="s">
        <v>211</v>
      </c>
      <c r="C55" s="28" t="s">
        <v>22</v>
      </c>
      <c r="D55" s="29" t="s">
        <v>212</v>
      </c>
      <c r="E55" s="29" t="s">
        <v>213</v>
      </c>
      <c r="F55" s="28" t="s">
        <v>214</v>
      </c>
      <c r="G55" s="30">
        <v>7.32</v>
      </c>
      <c r="H55" s="30">
        <v>7.32</v>
      </c>
      <c r="I55" s="54">
        <f t="shared" si="7"/>
        <v>8198.4</v>
      </c>
      <c r="J55" s="55">
        <f t="shared" si="8"/>
        <v>500.1024</v>
      </c>
      <c r="K55" s="56">
        <v>0.8</v>
      </c>
      <c r="L55" s="55">
        <f t="shared" si="9"/>
        <v>400.08192</v>
      </c>
      <c r="M55" s="57">
        <v>100.02048</v>
      </c>
      <c r="N55" s="29" t="s">
        <v>215</v>
      </c>
      <c r="O55" s="58" t="s">
        <v>27</v>
      </c>
      <c r="P55" s="59"/>
      <c r="Q55" s="59"/>
    </row>
    <row r="56" s="3" customFormat="1" ht="18.6" customHeight="1" spans="1:17">
      <c r="A56" s="26">
        <f t="shared" si="6"/>
        <v>50</v>
      </c>
      <c r="B56" s="29" t="s">
        <v>216</v>
      </c>
      <c r="C56" s="28" t="s">
        <v>22</v>
      </c>
      <c r="D56" s="29" t="s">
        <v>29</v>
      </c>
      <c r="E56" s="29" t="s">
        <v>217</v>
      </c>
      <c r="F56" s="28" t="s">
        <v>218</v>
      </c>
      <c r="G56" s="30">
        <v>96.8</v>
      </c>
      <c r="H56" s="30">
        <v>96.8</v>
      </c>
      <c r="I56" s="54">
        <f t="shared" si="7"/>
        <v>108416</v>
      </c>
      <c r="J56" s="55">
        <f t="shared" si="8"/>
        <v>6613.376</v>
      </c>
      <c r="K56" s="56">
        <v>0.8</v>
      </c>
      <c r="L56" s="55">
        <f t="shared" si="9"/>
        <v>5290.7008</v>
      </c>
      <c r="M56" s="57">
        <v>1322.6752</v>
      </c>
      <c r="N56" s="29" t="s">
        <v>219</v>
      </c>
      <c r="O56" s="58" t="s">
        <v>27</v>
      </c>
      <c r="P56" s="59"/>
      <c r="Q56" s="59"/>
    </row>
    <row r="57" s="3" customFormat="1" ht="18.6" customHeight="1" spans="1:17">
      <c r="A57" s="26">
        <f t="shared" ref="A57:A66" si="10">ROW()-6</f>
        <v>51</v>
      </c>
      <c r="B57" s="29" t="s">
        <v>220</v>
      </c>
      <c r="C57" s="28" t="s">
        <v>22</v>
      </c>
      <c r="D57" s="29" t="s">
        <v>221</v>
      </c>
      <c r="E57" s="29" t="s">
        <v>222</v>
      </c>
      <c r="F57" s="28" t="s">
        <v>223</v>
      </c>
      <c r="G57" s="30">
        <v>16.76</v>
      </c>
      <c r="H57" s="30">
        <v>16.76</v>
      </c>
      <c r="I57" s="54">
        <f t="shared" si="7"/>
        <v>18771.2</v>
      </c>
      <c r="J57" s="55">
        <f t="shared" si="8"/>
        <v>1145.0432</v>
      </c>
      <c r="K57" s="56">
        <v>0.8</v>
      </c>
      <c r="L57" s="55">
        <f t="shared" si="9"/>
        <v>916.03456</v>
      </c>
      <c r="M57" s="57">
        <v>229.00864</v>
      </c>
      <c r="N57" s="29" t="s">
        <v>224</v>
      </c>
      <c r="O57" s="58" t="s">
        <v>27</v>
      </c>
      <c r="P57" s="59"/>
      <c r="Q57" s="59"/>
    </row>
    <row r="58" s="3" customFormat="1" ht="18.6" customHeight="1" spans="1:17">
      <c r="A58" s="26">
        <f t="shared" si="10"/>
        <v>52</v>
      </c>
      <c r="B58" s="29" t="s">
        <v>225</v>
      </c>
      <c r="C58" s="28" t="s">
        <v>22</v>
      </c>
      <c r="D58" s="29" t="s">
        <v>105</v>
      </c>
      <c r="E58" s="29" t="s">
        <v>226</v>
      </c>
      <c r="F58" s="28" t="s">
        <v>227</v>
      </c>
      <c r="G58" s="30">
        <v>17.35</v>
      </c>
      <c r="H58" s="30">
        <v>17.35</v>
      </c>
      <c r="I58" s="54">
        <f t="shared" si="7"/>
        <v>19432</v>
      </c>
      <c r="J58" s="55">
        <f t="shared" si="8"/>
        <v>1185.352</v>
      </c>
      <c r="K58" s="56">
        <v>0.8</v>
      </c>
      <c r="L58" s="55">
        <f t="shared" si="9"/>
        <v>948.2816</v>
      </c>
      <c r="M58" s="57">
        <v>237.0704</v>
      </c>
      <c r="N58" s="29" t="s">
        <v>228</v>
      </c>
      <c r="O58" s="58" t="s">
        <v>27</v>
      </c>
      <c r="P58" s="59"/>
      <c r="Q58" s="59"/>
    </row>
    <row r="59" s="3" customFormat="1" ht="18.6" customHeight="1" spans="1:17">
      <c r="A59" s="26">
        <f t="shared" si="10"/>
        <v>53</v>
      </c>
      <c r="B59" s="29" t="s">
        <v>229</v>
      </c>
      <c r="C59" s="28" t="s">
        <v>22</v>
      </c>
      <c r="D59" s="29" t="s">
        <v>39</v>
      </c>
      <c r="E59" s="29" t="s">
        <v>230</v>
      </c>
      <c r="F59" s="28" t="s">
        <v>218</v>
      </c>
      <c r="G59" s="30">
        <v>19.3</v>
      </c>
      <c r="H59" s="30">
        <v>19.3</v>
      </c>
      <c r="I59" s="54">
        <f t="shared" si="7"/>
        <v>21616</v>
      </c>
      <c r="J59" s="55">
        <f t="shared" si="8"/>
        <v>1318.576</v>
      </c>
      <c r="K59" s="56">
        <v>0.8</v>
      </c>
      <c r="L59" s="55">
        <f t="shared" si="9"/>
        <v>1054.8608</v>
      </c>
      <c r="M59" s="57">
        <v>263.7152</v>
      </c>
      <c r="N59" s="29" t="s">
        <v>231</v>
      </c>
      <c r="O59" s="58" t="s">
        <v>27</v>
      </c>
      <c r="P59" s="59"/>
      <c r="Q59" s="59"/>
    </row>
    <row r="60" s="3" customFormat="1" ht="18.6" customHeight="1" spans="1:17">
      <c r="A60" s="26">
        <f t="shared" si="10"/>
        <v>54</v>
      </c>
      <c r="B60" s="29" t="s">
        <v>232</v>
      </c>
      <c r="C60" s="28" t="s">
        <v>22</v>
      </c>
      <c r="D60" s="29" t="s">
        <v>233</v>
      </c>
      <c r="E60" s="29" t="s">
        <v>234</v>
      </c>
      <c r="F60" s="28" t="s">
        <v>218</v>
      </c>
      <c r="G60" s="30">
        <v>97.5</v>
      </c>
      <c r="H60" s="30">
        <v>97.5</v>
      </c>
      <c r="I60" s="54">
        <f t="shared" si="7"/>
        <v>109200</v>
      </c>
      <c r="J60" s="55">
        <f t="shared" si="8"/>
        <v>6661.2</v>
      </c>
      <c r="K60" s="56">
        <v>0.8</v>
      </c>
      <c r="L60" s="55">
        <f t="shared" si="9"/>
        <v>5328.96</v>
      </c>
      <c r="M60" s="57">
        <v>1332.24</v>
      </c>
      <c r="N60" s="29" t="s">
        <v>235</v>
      </c>
      <c r="O60" s="58" t="s">
        <v>27</v>
      </c>
      <c r="P60" s="59"/>
      <c r="Q60" s="59"/>
    </row>
    <row r="61" s="3" customFormat="1" ht="18.6" customHeight="1" spans="1:17">
      <c r="A61" s="26">
        <f t="shared" si="10"/>
        <v>55</v>
      </c>
      <c r="B61" s="29" t="s">
        <v>236</v>
      </c>
      <c r="C61" s="28" t="s">
        <v>22</v>
      </c>
      <c r="D61" s="29" t="s">
        <v>237</v>
      </c>
      <c r="E61" s="29" t="s">
        <v>238</v>
      </c>
      <c r="F61" s="28" t="s">
        <v>223</v>
      </c>
      <c r="G61" s="30">
        <v>13.86</v>
      </c>
      <c r="H61" s="30">
        <v>13.86</v>
      </c>
      <c r="I61" s="54">
        <f t="shared" si="7"/>
        <v>15523.2</v>
      </c>
      <c r="J61" s="55">
        <f t="shared" si="8"/>
        <v>946.9152</v>
      </c>
      <c r="K61" s="56">
        <v>0.8</v>
      </c>
      <c r="L61" s="55">
        <f t="shared" si="9"/>
        <v>757.53216</v>
      </c>
      <c r="M61" s="57">
        <v>189.38304</v>
      </c>
      <c r="N61" s="29" t="s">
        <v>239</v>
      </c>
      <c r="O61" s="58" t="s">
        <v>27</v>
      </c>
      <c r="P61" s="59"/>
      <c r="Q61" s="59"/>
    </row>
    <row r="62" s="3" customFormat="1" ht="18.6" customHeight="1" spans="1:17">
      <c r="A62" s="26">
        <f t="shared" si="10"/>
        <v>56</v>
      </c>
      <c r="B62" s="29" t="s">
        <v>240</v>
      </c>
      <c r="C62" s="28" t="s">
        <v>22</v>
      </c>
      <c r="D62" s="29" t="s">
        <v>241</v>
      </c>
      <c r="E62" s="29" t="s">
        <v>217</v>
      </c>
      <c r="F62" s="28" t="s">
        <v>223</v>
      </c>
      <c r="G62" s="30">
        <v>20</v>
      </c>
      <c r="H62" s="30">
        <v>20</v>
      </c>
      <c r="I62" s="54">
        <f t="shared" si="7"/>
        <v>22400</v>
      </c>
      <c r="J62" s="55">
        <f t="shared" si="8"/>
        <v>1366.4</v>
      </c>
      <c r="K62" s="56">
        <v>0.8</v>
      </c>
      <c r="L62" s="55">
        <f t="shared" si="9"/>
        <v>1093.12</v>
      </c>
      <c r="M62" s="57">
        <v>273.28</v>
      </c>
      <c r="N62" s="29" t="s">
        <v>242</v>
      </c>
      <c r="O62" s="58" t="s">
        <v>27</v>
      </c>
      <c r="P62" s="59"/>
      <c r="Q62" s="59"/>
    </row>
    <row r="63" s="3" customFormat="1" ht="18.6" customHeight="1" spans="1:17">
      <c r="A63" s="26">
        <f t="shared" si="10"/>
        <v>57</v>
      </c>
      <c r="B63" s="29" t="s">
        <v>243</v>
      </c>
      <c r="C63" s="28" t="s">
        <v>22</v>
      </c>
      <c r="D63" s="29" t="s">
        <v>244</v>
      </c>
      <c r="E63" s="29" t="s">
        <v>245</v>
      </c>
      <c r="F63" s="28" t="s">
        <v>223</v>
      </c>
      <c r="G63" s="30">
        <v>7.3</v>
      </c>
      <c r="H63" s="30">
        <v>7.3</v>
      </c>
      <c r="I63" s="54">
        <f t="shared" si="7"/>
        <v>8176</v>
      </c>
      <c r="J63" s="55">
        <f t="shared" si="8"/>
        <v>498.736</v>
      </c>
      <c r="K63" s="56">
        <v>0.8</v>
      </c>
      <c r="L63" s="55">
        <f t="shared" si="9"/>
        <v>398.9888</v>
      </c>
      <c r="M63" s="57">
        <v>99.7472</v>
      </c>
      <c r="N63" s="29" t="s">
        <v>246</v>
      </c>
      <c r="O63" s="58" t="s">
        <v>27</v>
      </c>
      <c r="P63" s="59"/>
      <c r="Q63" s="59"/>
    </row>
    <row r="64" s="3" customFormat="1" ht="18.6" customHeight="1" spans="1:17">
      <c r="A64" s="26">
        <f t="shared" si="10"/>
        <v>58</v>
      </c>
      <c r="B64" s="29" t="s">
        <v>247</v>
      </c>
      <c r="C64" s="28" t="s">
        <v>22</v>
      </c>
      <c r="D64" s="29" t="s">
        <v>221</v>
      </c>
      <c r="E64" s="29" t="s">
        <v>248</v>
      </c>
      <c r="F64" s="28" t="s">
        <v>223</v>
      </c>
      <c r="G64" s="30">
        <v>12.83</v>
      </c>
      <c r="H64" s="30">
        <v>12.83</v>
      </c>
      <c r="I64" s="54">
        <f t="shared" si="7"/>
        <v>14369.6</v>
      </c>
      <c r="J64" s="55">
        <f t="shared" si="8"/>
        <v>876.5456</v>
      </c>
      <c r="K64" s="56">
        <v>0.8</v>
      </c>
      <c r="L64" s="55">
        <f t="shared" si="9"/>
        <v>701.23648</v>
      </c>
      <c r="M64" s="57">
        <v>175.30912</v>
      </c>
      <c r="N64" s="29" t="s">
        <v>249</v>
      </c>
      <c r="O64" s="58" t="s">
        <v>27</v>
      </c>
      <c r="P64" s="59"/>
      <c r="Q64" s="59"/>
    </row>
    <row r="65" s="3" customFormat="1" ht="18.6" customHeight="1" spans="1:17">
      <c r="A65" s="26">
        <f t="shared" si="10"/>
        <v>59</v>
      </c>
      <c r="B65" s="29" t="s">
        <v>250</v>
      </c>
      <c r="C65" s="28" t="s">
        <v>22</v>
      </c>
      <c r="D65" s="29" t="s">
        <v>70</v>
      </c>
      <c r="E65" s="29" t="s">
        <v>251</v>
      </c>
      <c r="F65" s="28" t="s">
        <v>223</v>
      </c>
      <c r="G65" s="30">
        <v>10.34</v>
      </c>
      <c r="H65" s="30">
        <v>10.34</v>
      </c>
      <c r="I65" s="54">
        <f t="shared" si="7"/>
        <v>11580.8</v>
      </c>
      <c r="J65" s="55">
        <f t="shared" si="8"/>
        <v>706.4288</v>
      </c>
      <c r="K65" s="56">
        <v>0.8</v>
      </c>
      <c r="L65" s="55">
        <f t="shared" si="9"/>
        <v>565.14304</v>
      </c>
      <c r="M65" s="57">
        <v>141.28576</v>
      </c>
      <c r="N65" s="29" t="s">
        <v>252</v>
      </c>
      <c r="O65" s="58" t="s">
        <v>27</v>
      </c>
      <c r="P65" s="59"/>
      <c r="Q65" s="59"/>
    </row>
    <row r="66" s="3" customFormat="1" ht="18.6" customHeight="1" spans="1:17">
      <c r="A66" s="26">
        <f t="shared" si="10"/>
        <v>60</v>
      </c>
      <c r="B66" s="29" t="s">
        <v>253</v>
      </c>
      <c r="C66" s="28" t="s">
        <v>22</v>
      </c>
      <c r="D66" s="29" t="s">
        <v>254</v>
      </c>
      <c r="E66" s="29" t="s">
        <v>255</v>
      </c>
      <c r="F66" s="28" t="s">
        <v>223</v>
      </c>
      <c r="G66" s="30">
        <v>9.29</v>
      </c>
      <c r="H66" s="30">
        <v>9.29</v>
      </c>
      <c r="I66" s="54">
        <f t="shared" si="7"/>
        <v>10404.8</v>
      </c>
      <c r="J66" s="55">
        <f t="shared" si="8"/>
        <v>634.6928</v>
      </c>
      <c r="K66" s="56">
        <v>0.8</v>
      </c>
      <c r="L66" s="55">
        <f t="shared" si="9"/>
        <v>507.75424</v>
      </c>
      <c r="M66" s="57">
        <v>126.93856</v>
      </c>
      <c r="N66" s="29" t="s">
        <v>256</v>
      </c>
      <c r="O66" s="58" t="s">
        <v>27</v>
      </c>
      <c r="P66" s="59"/>
      <c r="Q66" s="59"/>
    </row>
    <row r="67" s="3" customFormat="1" ht="18.6" customHeight="1" spans="1:17">
      <c r="A67" s="26">
        <f t="shared" ref="A67:A76" si="11">ROW()-6</f>
        <v>61</v>
      </c>
      <c r="B67" s="29" t="s">
        <v>257</v>
      </c>
      <c r="C67" s="28" t="s">
        <v>22</v>
      </c>
      <c r="D67" s="29" t="s">
        <v>258</v>
      </c>
      <c r="E67" s="29" t="s">
        <v>259</v>
      </c>
      <c r="F67" s="28" t="s">
        <v>218</v>
      </c>
      <c r="G67" s="30">
        <v>14.5</v>
      </c>
      <c r="H67" s="30">
        <v>14.5</v>
      </c>
      <c r="I67" s="54">
        <f t="shared" si="7"/>
        <v>16240</v>
      </c>
      <c r="J67" s="55">
        <f t="shared" si="8"/>
        <v>990.64</v>
      </c>
      <c r="K67" s="56">
        <v>0.8</v>
      </c>
      <c r="L67" s="55">
        <f t="shared" si="9"/>
        <v>792.512</v>
      </c>
      <c r="M67" s="57">
        <v>198.128</v>
      </c>
      <c r="N67" s="29" t="s">
        <v>260</v>
      </c>
      <c r="O67" s="58" t="s">
        <v>27</v>
      </c>
      <c r="P67" s="59"/>
      <c r="Q67" s="59"/>
    </row>
    <row r="68" s="3" customFormat="1" ht="18.6" customHeight="1" spans="1:17">
      <c r="A68" s="26">
        <f t="shared" si="11"/>
        <v>62</v>
      </c>
      <c r="B68" s="29" t="s">
        <v>261</v>
      </c>
      <c r="C68" s="28" t="s">
        <v>22</v>
      </c>
      <c r="D68" s="29" t="s">
        <v>262</v>
      </c>
      <c r="E68" s="29" t="s">
        <v>245</v>
      </c>
      <c r="F68" s="28" t="s">
        <v>223</v>
      </c>
      <c r="G68" s="30">
        <v>3.5</v>
      </c>
      <c r="H68" s="30">
        <v>3.5</v>
      </c>
      <c r="I68" s="54">
        <f t="shared" si="7"/>
        <v>3920</v>
      </c>
      <c r="J68" s="55">
        <f t="shared" si="8"/>
        <v>239.12</v>
      </c>
      <c r="K68" s="56">
        <v>0.8</v>
      </c>
      <c r="L68" s="55">
        <f t="shared" si="9"/>
        <v>191.296</v>
      </c>
      <c r="M68" s="57">
        <v>47.824</v>
      </c>
      <c r="N68" s="29" t="s">
        <v>263</v>
      </c>
      <c r="O68" s="58" t="s">
        <v>27</v>
      </c>
      <c r="P68" s="59"/>
      <c r="Q68" s="59"/>
    </row>
    <row r="69" s="3" customFormat="1" ht="18.6" customHeight="1" spans="1:17">
      <c r="A69" s="26">
        <f t="shared" si="11"/>
        <v>63</v>
      </c>
      <c r="B69" s="29" t="s">
        <v>264</v>
      </c>
      <c r="C69" s="28" t="s">
        <v>22</v>
      </c>
      <c r="D69" s="29" t="s">
        <v>265</v>
      </c>
      <c r="E69" s="29" t="s">
        <v>266</v>
      </c>
      <c r="F69" s="28" t="s">
        <v>267</v>
      </c>
      <c r="G69" s="30">
        <v>15.41</v>
      </c>
      <c r="H69" s="30">
        <v>15.41</v>
      </c>
      <c r="I69" s="54">
        <f t="shared" si="7"/>
        <v>17259.2</v>
      </c>
      <c r="J69" s="55">
        <f t="shared" si="8"/>
        <v>1052.8112</v>
      </c>
      <c r="K69" s="56">
        <v>0.8</v>
      </c>
      <c r="L69" s="55">
        <f t="shared" si="9"/>
        <v>842.24896</v>
      </c>
      <c r="M69" s="57">
        <v>210.56224</v>
      </c>
      <c r="N69" s="29" t="s">
        <v>268</v>
      </c>
      <c r="O69" s="58" t="s">
        <v>27</v>
      </c>
      <c r="P69" s="59"/>
      <c r="Q69" s="59"/>
    </row>
    <row r="70" s="3" customFormat="1" ht="18.6" customHeight="1" spans="1:17">
      <c r="A70" s="26">
        <f t="shared" si="11"/>
        <v>64</v>
      </c>
      <c r="B70" s="29" t="s">
        <v>269</v>
      </c>
      <c r="C70" s="28" t="s">
        <v>22</v>
      </c>
      <c r="D70" s="29" t="s">
        <v>111</v>
      </c>
      <c r="E70" s="29" t="s">
        <v>217</v>
      </c>
      <c r="F70" s="28" t="s">
        <v>214</v>
      </c>
      <c r="G70" s="30">
        <v>14.4</v>
      </c>
      <c r="H70" s="30">
        <v>14.4</v>
      </c>
      <c r="I70" s="54">
        <f t="shared" si="7"/>
        <v>16128</v>
      </c>
      <c r="J70" s="55">
        <f t="shared" si="8"/>
        <v>983.808</v>
      </c>
      <c r="K70" s="56">
        <v>0.8</v>
      </c>
      <c r="L70" s="55">
        <f t="shared" si="9"/>
        <v>787.0464</v>
      </c>
      <c r="M70" s="57">
        <v>196.7616</v>
      </c>
      <c r="N70" s="29" t="s">
        <v>270</v>
      </c>
      <c r="O70" s="58" t="s">
        <v>27</v>
      </c>
      <c r="P70" s="59"/>
      <c r="Q70" s="59"/>
    </row>
    <row r="71" s="3" customFormat="1" ht="18.6" customHeight="1" spans="1:17">
      <c r="A71" s="26">
        <f t="shared" si="11"/>
        <v>65</v>
      </c>
      <c r="B71" s="29" t="s">
        <v>175</v>
      </c>
      <c r="C71" s="28" t="s">
        <v>22</v>
      </c>
      <c r="D71" s="29" t="s">
        <v>180</v>
      </c>
      <c r="E71" s="29" t="s">
        <v>245</v>
      </c>
      <c r="F71" s="28" t="s">
        <v>218</v>
      </c>
      <c r="G71" s="30">
        <v>18.54</v>
      </c>
      <c r="H71" s="30">
        <v>18.54</v>
      </c>
      <c r="I71" s="54">
        <f t="shared" ref="I71:I101" si="12">H71*1120</f>
        <v>20764.8</v>
      </c>
      <c r="J71" s="55">
        <f t="shared" ref="J71:J101" si="13">H71*68.32</f>
        <v>1266.6528</v>
      </c>
      <c r="K71" s="56">
        <v>0.8</v>
      </c>
      <c r="L71" s="55">
        <f t="shared" ref="L71:L101" si="14">J71*K71</f>
        <v>1013.32224</v>
      </c>
      <c r="M71" s="57">
        <v>253.33056</v>
      </c>
      <c r="N71" s="29" t="s">
        <v>271</v>
      </c>
      <c r="O71" s="58" t="s">
        <v>27</v>
      </c>
      <c r="P71" s="59"/>
      <c r="Q71" s="59"/>
    </row>
    <row r="72" s="3" customFormat="1" ht="18.6" customHeight="1" spans="1:17">
      <c r="A72" s="26">
        <f t="shared" si="11"/>
        <v>66</v>
      </c>
      <c r="B72" s="29" t="s">
        <v>272</v>
      </c>
      <c r="C72" s="28" t="s">
        <v>22</v>
      </c>
      <c r="D72" s="29" t="s">
        <v>53</v>
      </c>
      <c r="E72" s="29" t="s">
        <v>248</v>
      </c>
      <c r="F72" s="28" t="s">
        <v>223</v>
      </c>
      <c r="G72" s="30">
        <v>20.2</v>
      </c>
      <c r="H72" s="30">
        <v>20.2</v>
      </c>
      <c r="I72" s="54">
        <f t="shared" si="12"/>
        <v>22624</v>
      </c>
      <c r="J72" s="55">
        <f t="shared" si="13"/>
        <v>1380.064</v>
      </c>
      <c r="K72" s="56">
        <v>0.8</v>
      </c>
      <c r="L72" s="55">
        <f t="shared" si="14"/>
        <v>1104.0512</v>
      </c>
      <c r="M72" s="57">
        <v>276.0128</v>
      </c>
      <c r="N72" s="29" t="s">
        <v>273</v>
      </c>
      <c r="O72" s="58" t="s">
        <v>27</v>
      </c>
      <c r="P72" s="59"/>
      <c r="Q72" s="59"/>
    </row>
    <row r="73" s="3" customFormat="1" ht="18.6" customHeight="1" spans="1:17">
      <c r="A73" s="26">
        <f t="shared" si="11"/>
        <v>67</v>
      </c>
      <c r="B73" s="29" t="s">
        <v>274</v>
      </c>
      <c r="C73" s="28" t="s">
        <v>22</v>
      </c>
      <c r="D73" s="29" t="s">
        <v>70</v>
      </c>
      <c r="E73" s="29" t="s">
        <v>251</v>
      </c>
      <c r="F73" s="28" t="s">
        <v>223</v>
      </c>
      <c r="G73" s="30">
        <v>10.98</v>
      </c>
      <c r="H73" s="30">
        <v>10.98</v>
      </c>
      <c r="I73" s="54">
        <f t="shared" si="12"/>
        <v>12297.6</v>
      </c>
      <c r="J73" s="55">
        <f t="shared" si="13"/>
        <v>750.1536</v>
      </c>
      <c r="K73" s="56">
        <v>0.8</v>
      </c>
      <c r="L73" s="55">
        <f t="shared" si="14"/>
        <v>600.12288</v>
      </c>
      <c r="M73" s="57">
        <v>150.03072</v>
      </c>
      <c r="N73" s="29" t="s">
        <v>275</v>
      </c>
      <c r="O73" s="58" t="s">
        <v>27</v>
      </c>
      <c r="P73" s="59"/>
      <c r="Q73" s="59"/>
    </row>
    <row r="74" s="3" customFormat="1" ht="18.6" customHeight="1" spans="1:17">
      <c r="A74" s="26">
        <f t="shared" si="11"/>
        <v>68</v>
      </c>
      <c r="B74" s="29" t="s">
        <v>276</v>
      </c>
      <c r="C74" s="28" t="s">
        <v>22</v>
      </c>
      <c r="D74" s="29" t="s">
        <v>221</v>
      </c>
      <c r="E74" s="29" t="s">
        <v>277</v>
      </c>
      <c r="F74" s="28" t="s">
        <v>223</v>
      </c>
      <c r="G74" s="30">
        <v>23.16</v>
      </c>
      <c r="H74" s="30">
        <v>23.16</v>
      </c>
      <c r="I74" s="54">
        <f t="shared" si="12"/>
        <v>25939.2</v>
      </c>
      <c r="J74" s="55">
        <f t="shared" si="13"/>
        <v>1582.2912</v>
      </c>
      <c r="K74" s="56">
        <v>0.8</v>
      </c>
      <c r="L74" s="55">
        <f t="shared" si="14"/>
        <v>1265.83296</v>
      </c>
      <c r="M74" s="57">
        <v>316.45824</v>
      </c>
      <c r="N74" s="29" t="s">
        <v>278</v>
      </c>
      <c r="O74" s="58" t="s">
        <v>27</v>
      </c>
      <c r="P74" s="59"/>
      <c r="Q74" s="59"/>
    </row>
    <row r="75" s="3" customFormat="1" ht="18.6" customHeight="1" spans="1:17">
      <c r="A75" s="26">
        <f t="shared" si="11"/>
        <v>69</v>
      </c>
      <c r="B75" s="29" t="s">
        <v>279</v>
      </c>
      <c r="C75" s="28" t="s">
        <v>22</v>
      </c>
      <c r="D75" s="29" t="s">
        <v>221</v>
      </c>
      <c r="E75" s="29" t="s">
        <v>280</v>
      </c>
      <c r="F75" s="28" t="s">
        <v>223</v>
      </c>
      <c r="G75" s="30">
        <v>21.95</v>
      </c>
      <c r="H75" s="30">
        <v>21.95</v>
      </c>
      <c r="I75" s="54">
        <f t="shared" si="12"/>
        <v>24584</v>
      </c>
      <c r="J75" s="55">
        <f t="shared" si="13"/>
        <v>1499.624</v>
      </c>
      <c r="K75" s="56">
        <v>0.8</v>
      </c>
      <c r="L75" s="55">
        <f t="shared" si="14"/>
        <v>1199.6992</v>
      </c>
      <c r="M75" s="57">
        <v>299.9248</v>
      </c>
      <c r="N75" s="29" t="s">
        <v>281</v>
      </c>
      <c r="O75" s="58" t="s">
        <v>27</v>
      </c>
      <c r="P75" s="59"/>
      <c r="Q75" s="59"/>
    </row>
    <row r="76" s="3" customFormat="1" ht="18.6" customHeight="1" spans="1:17">
      <c r="A76" s="26">
        <f t="shared" si="11"/>
        <v>70</v>
      </c>
      <c r="B76" s="29" t="s">
        <v>282</v>
      </c>
      <c r="C76" s="28" t="s">
        <v>22</v>
      </c>
      <c r="D76" s="29" t="s">
        <v>86</v>
      </c>
      <c r="E76" s="29" t="s">
        <v>283</v>
      </c>
      <c r="F76" s="28" t="s">
        <v>223</v>
      </c>
      <c r="G76" s="30">
        <v>21.71</v>
      </c>
      <c r="H76" s="30">
        <v>21.71</v>
      </c>
      <c r="I76" s="54">
        <f t="shared" si="12"/>
        <v>24315.2</v>
      </c>
      <c r="J76" s="55">
        <f t="shared" si="13"/>
        <v>1483.2272</v>
      </c>
      <c r="K76" s="56">
        <v>0.8</v>
      </c>
      <c r="L76" s="55">
        <f t="shared" si="14"/>
        <v>1186.58176</v>
      </c>
      <c r="M76" s="57">
        <v>296.64544</v>
      </c>
      <c r="N76" s="29" t="s">
        <v>284</v>
      </c>
      <c r="O76" s="58" t="s">
        <v>27</v>
      </c>
      <c r="P76" s="59"/>
      <c r="Q76" s="59"/>
    </row>
    <row r="77" s="3" customFormat="1" ht="18.6" customHeight="1" spans="1:17">
      <c r="A77" s="26">
        <f t="shared" ref="A77:A87" si="15">ROW()-6</f>
        <v>71</v>
      </c>
      <c r="B77" s="29" t="s">
        <v>285</v>
      </c>
      <c r="C77" s="28" t="s">
        <v>22</v>
      </c>
      <c r="D77" s="29" t="s">
        <v>233</v>
      </c>
      <c r="E77" s="29" t="s">
        <v>286</v>
      </c>
      <c r="F77" s="28" t="s">
        <v>199</v>
      </c>
      <c r="G77" s="30">
        <v>22.19</v>
      </c>
      <c r="H77" s="30">
        <v>22.19</v>
      </c>
      <c r="I77" s="54">
        <f t="shared" si="12"/>
        <v>24852.8</v>
      </c>
      <c r="J77" s="55">
        <f t="shared" si="13"/>
        <v>1516.0208</v>
      </c>
      <c r="K77" s="56">
        <v>0.8</v>
      </c>
      <c r="L77" s="55">
        <f t="shared" si="14"/>
        <v>1212.81664</v>
      </c>
      <c r="M77" s="57">
        <v>303.20416</v>
      </c>
      <c r="N77" s="29" t="s">
        <v>287</v>
      </c>
      <c r="O77" s="58" t="s">
        <v>27</v>
      </c>
      <c r="P77" s="59"/>
      <c r="Q77" s="59"/>
    </row>
    <row r="78" s="3" customFormat="1" ht="18.6" customHeight="1" spans="1:17">
      <c r="A78" s="26">
        <f t="shared" si="15"/>
        <v>72</v>
      </c>
      <c r="B78" s="29" t="s">
        <v>288</v>
      </c>
      <c r="C78" s="28" t="s">
        <v>22</v>
      </c>
      <c r="D78" s="29" t="s">
        <v>289</v>
      </c>
      <c r="E78" s="29" t="s">
        <v>290</v>
      </c>
      <c r="F78" s="28" t="s">
        <v>199</v>
      </c>
      <c r="G78" s="30">
        <v>14.58</v>
      </c>
      <c r="H78" s="30">
        <v>14.58</v>
      </c>
      <c r="I78" s="54">
        <f t="shared" si="12"/>
        <v>16329.6</v>
      </c>
      <c r="J78" s="55">
        <f t="shared" si="13"/>
        <v>996.1056</v>
      </c>
      <c r="K78" s="56">
        <v>0.8</v>
      </c>
      <c r="L78" s="55">
        <f t="shared" si="14"/>
        <v>796.88448</v>
      </c>
      <c r="M78" s="57">
        <v>199.22112</v>
      </c>
      <c r="N78" s="29" t="s">
        <v>291</v>
      </c>
      <c r="O78" s="58" t="s">
        <v>27</v>
      </c>
      <c r="P78" s="59"/>
      <c r="Q78" s="59"/>
    </row>
    <row r="79" s="3" customFormat="1" ht="18.6" customHeight="1" spans="1:17">
      <c r="A79" s="26">
        <f t="shared" si="15"/>
        <v>73</v>
      </c>
      <c r="B79" s="29" t="s">
        <v>292</v>
      </c>
      <c r="C79" s="28" t="s">
        <v>22</v>
      </c>
      <c r="D79" s="29" t="s">
        <v>34</v>
      </c>
      <c r="E79" s="29" t="s">
        <v>217</v>
      </c>
      <c r="F79" s="28" t="s">
        <v>223</v>
      </c>
      <c r="G79" s="30">
        <v>14.03</v>
      </c>
      <c r="H79" s="30">
        <v>14.03</v>
      </c>
      <c r="I79" s="54">
        <f t="shared" si="12"/>
        <v>15713.6</v>
      </c>
      <c r="J79" s="55">
        <f t="shared" si="13"/>
        <v>958.5296</v>
      </c>
      <c r="K79" s="56">
        <v>0.8</v>
      </c>
      <c r="L79" s="55">
        <f t="shared" si="14"/>
        <v>766.82368</v>
      </c>
      <c r="M79" s="57">
        <v>191.70592</v>
      </c>
      <c r="N79" s="29" t="s">
        <v>293</v>
      </c>
      <c r="O79" s="58" t="s">
        <v>27</v>
      </c>
      <c r="P79" s="59"/>
      <c r="Q79" s="59"/>
    </row>
    <row r="80" s="3" customFormat="1" ht="18.6" customHeight="1" spans="1:17">
      <c r="A80" s="26">
        <f t="shared" si="15"/>
        <v>74</v>
      </c>
      <c r="B80" s="29" t="s">
        <v>294</v>
      </c>
      <c r="C80" s="28" t="s">
        <v>22</v>
      </c>
      <c r="D80" s="29" t="s">
        <v>295</v>
      </c>
      <c r="E80" s="29" t="s">
        <v>217</v>
      </c>
      <c r="F80" s="28" t="s">
        <v>223</v>
      </c>
      <c r="G80" s="30">
        <v>5.7</v>
      </c>
      <c r="H80" s="30">
        <v>5.7</v>
      </c>
      <c r="I80" s="54">
        <f t="shared" si="12"/>
        <v>6384</v>
      </c>
      <c r="J80" s="55">
        <f t="shared" si="13"/>
        <v>389.424</v>
      </c>
      <c r="K80" s="56">
        <v>0.8</v>
      </c>
      <c r="L80" s="55">
        <f t="shared" si="14"/>
        <v>311.5392</v>
      </c>
      <c r="M80" s="57">
        <v>77.8848</v>
      </c>
      <c r="N80" s="29" t="s">
        <v>296</v>
      </c>
      <c r="O80" s="58" t="s">
        <v>27</v>
      </c>
      <c r="P80" s="59"/>
      <c r="Q80" s="59"/>
    </row>
    <row r="81" s="3" customFormat="1" ht="18.6" customHeight="1" spans="1:17">
      <c r="A81" s="26">
        <f t="shared" si="15"/>
        <v>75</v>
      </c>
      <c r="B81" s="29" t="s">
        <v>297</v>
      </c>
      <c r="C81" s="28" t="s">
        <v>22</v>
      </c>
      <c r="D81" s="29" t="s">
        <v>244</v>
      </c>
      <c r="E81" s="29" t="s">
        <v>298</v>
      </c>
      <c r="F81" s="28" t="s">
        <v>223</v>
      </c>
      <c r="G81" s="30">
        <v>11.59</v>
      </c>
      <c r="H81" s="30">
        <v>11.59</v>
      </c>
      <c r="I81" s="54">
        <f t="shared" si="12"/>
        <v>12980.8</v>
      </c>
      <c r="J81" s="55">
        <f t="shared" si="13"/>
        <v>791.8288</v>
      </c>
      <c r="K81" s="56">
        <v>0.8</v>
      </c>
      <c r="L81" s="55">
        <f t="shared" si="14"/>
        <v>633.46304</v>
      </c>
      <c r="M81" s="57">
        <v>158.36576</v>
      </c>
      <c r="N81" s="29" t="s">
        <v>299</v>
      </c>
      <c r="O81" s="58" t="s">
        <v>27</v>
      </c>
      <c r="P81" s="59"/>
      <c r="Q81" s="59"/>
    </row>
    <row r="82" s="3" customFormat="1" ht="18.6" customHeight="1" spans="1:17">
      <c r="A82" s="26">
        <f t="shared" si="15"/>
        <v>76</v>
      </c>
      <c r="B82" s="29" t="s">
        <v>300</v>
      </c>
      <c r="C82" s="28" t="s">
        <v>22</v>
      </c>
      <c r="D82" s="29" t="s">
        <v>244</v>
      </c>
      <c r="E82" s="29" t="s">
        <v>301</v>
      </c>
      <c r="F82" s="28" t="s">
        <v>267</v>
      </c>
      <c r="G82" s="30">
        <v>22.14</v>
      </c>
      <c r="H82" s="30">
        <v>22.14</v>
      </c>
      <c r="I82" s="54">
        <f t="shared" si="12"/>
        <v>24796.8</v>
      </c>
      <c r="J82" s="55">
        <f t="shared" si="13"/>
        <v>1512.6048</v>
      </c>
      <c r="K82" s="56">
        <v>0.8</v>
      </c>
      <c r="L82" s="55">
        <f t="shared" si="14"/>
        <v>1210.08384</v>
      </c>
      <c r="M82" s="57">
        <v>302.52096</v>
      </c>
      <c r="N82" s="29" t="s">
        <v>302</v>
      </c>
      <c r="O82" s="58" t="s">
        <v>27</v>
      </c>
      <c r="P82" s="59"/>
      <c r="Q82" s="59"/>
    </row>
    <row r="83" s="3" customFormat="1" ht="18.6" customHeight="1" spans="1:17">
      <c r="A83" s="26">
        <f t="shared" si="15"/>
        <v>77</v>
      </c>
      <c r="B83" s="29" t="s">
        <v>303</v>
      </c>
      <c r="C83" s="28" t="s">
        <v>22</v>
      </c>
      <c r="D83" s="29" t="s">
        <v>66</v>
      </c>
      <c r="E83" s="29" t="s">
        <v>304</v>
      </c>
      <c r="F83" s="28" t="s">
        <v>223</v>
      </c>
      <c r="G83" s="30">
        <v>10.88</v>
      </c>
      <c r="H83" s="30">
        <v>10.88</v>
      </c>
      <c r="I83" s="54">
        <f t="shared" si="12"/>
        <v>12185.6</v>
      </c>
      <c r="J83" s="55">
        <f t="shared" si="13"/>
        <v>743.3216</v>
      </c>
      <c r="K83" s="56">
        <v>0.8</v>
      </c>
      <c r="L83" s="55">
        <f t="shared" si="14"/>
        <v>594.65728</v>
      </c>
      <c r="M83" s="57">
        <v>148.66432</v>
      </c>
      <c r="N83" s="29" t="s">
        <v>305</v>
      </c>
      <c r="O83" s="58" t="s">
        <v>27</v>
      </c>
      <c r="P83" s="59"/>
      <c r="Q83" s="59"/>
    </row>
    <row r="84" s="3" customFormat="1" ht="18.6" customHeight="1" spans="1:17">
      <c r="A84" s="26">
        <f t="shared" si="15"/>
        <v>78</v>
      </c>
      <c r="B84" s="29" t="s">
        <v>306</v>
      </c>
      <c r="C84" s="28" t="s">
        <v>22</v>
      </c>
      <c r="D84" s="29" t="s">
        <v>221</v>
      </c>
      <c r="E84" s="29" t="s">
        <v>307</v>
      </c>
      <c r="F84" s="28" t="s">
        <v>218</v>
      </c>
      <c r="G84" s="30">
        <v>13.88</v>
      </c>
      <c r="H84" s="30">
        <v>13.88</v>
      </c>
      <c r="I84" s="54">
        <f t="shared" si="12"/>
        <v>15545.6</v>
      </c>
      <c r="J84" s="55">
        <f t="shared" si="13"/>
        <v>948.2816</v>
      </c>
      <c r="K84" s="56">
        <v>0.8</v>
      </c>
      <c r="L84" s="55">
        <f t="shared" si="14"/>
        <v>758.62528</v>
      </c>
      <c r="M84" s="57">
        <v>189.65632</v>
      </c>
      <c r="N84" s="29" t="s">
        <v>308</v>
      </c>
      <c r="O84" s="58" t="s">
        <v>27</v>
      </c>
      <c r="P84" s="59"/>
      <c r="Q84" s="59"/>
    </row>
    <row r="85" s="3" customFormat="1" ht="18.6" customHeight="1" spans="1:17">
      <c r="A85" s="26">
        <f t="shared" si="15"/>
        <v>79</v>
      </c>
      <c r="B85" s="29" t="s">
        <v>309</v>
      </c>
      <c r="C85" s="28" t="s">
        <v>22</v>
      </c>
      <c r="D85" s="29" t="s">
        <v>168</v>
      </c>
      <c r="E85" s="29" t="s">
        <v>310</v>
      </c>
      <c r="F85" s="28" t="s">
        <v>218</v>
      </c>
      <c r="G85" s="30">
        <v>10.83</v>
      </c>
      <c r="H85" s="30">
        <v>10.83</v>
      </c>
      <c r="I85" s="54">
        <f t="shared" si="12"/>
        <v>12129.6</v>
      </c>
      <c r="J85" s="55">
        <f t="shared" si="13"/>
        <v>739.9056</v>
      </c>
      <c r="K85" s="56">
        <v>0.8</v>
      </c>
      <c r="L85" s="55">
        <f t="shared" si="14"/>
        <v>591.92448</v>
      </c>
      <c r="M85" s="57">
        <v>147.98112</v>
      </c>
      <c r="N85" s="29" t="s">
        <v>311</v>
      </c>
      <c r="O85" s="58" t="s">
        <v>27</v>
      </c>
      <c r="P85" s="59"/>
      <c r="Q85" s="59"/>
    </row>
    <row r="86" s="3" customFormat="1" ht="18.6" customHeight="1" spans="1:17">
      <c r="A86" s="26">
        <f t="shared" si="15"/>
        <v>80</v>
      </c>
      <c r="B86" s="27" t="s">
        <v>312</v>
      </c>
      <c r="C86" s="28" t="s">
        <v>22</v>
      </c>
      <c r="D86" s="82" t="s">
        <v>313</v>
      </c>
      <c r="E86" s="29" t="s">
        <v>314</v>
      </c>
      <c r="F86" s="28" t="s">
        <v>218</v>
      </c>
      <c r="G86" s="30">
        <v>24.86</v>
      </c>
      <c r="H86" s="30">
        <v>24.86</v>
      </c>
      <c r="I86" s="54">
        <f t="shared" si="12"/>
        <v>27843.2</v>
      </c>
      <c r="J86" s="55">
        <f t="shared" si="13"/>
        <v>1698.4352</v>
      </c>
      <c r="K86" s="56">
        <v>0.8</v>
      </c>
      <c r="L86" s="55">
        <f t="shared" si="14"/>
        <v>1358.74816</v>
      </c>
      <c r="M86" s="57">
        <v>339.68704</v>
      </c>
      <c r="N86" s="83" t="s">
        <v>315</v>
      </c>
      <c r="O86" s="58" t="s">
        <v>27</v>
      </c>
      <c r="P86" s="59"/>
      <c r="Q86" s="59"/>
    </row>
    <row r="87" s="3" customFormat="1" ht="18.6" customHeight="1" spans="1:17">
      <c r="A87" s="26">
        <f t="shared" si="15"/>
        <v>81</v>
      </c>
      <c r="B87" s="27" t="s">
        <v>316</v>
      </c>
      <c r="C87" s="28" t="s">
        <v>22</v>
      </c>
      <c r="D87" s="29" t="s">
        <v>148</v>
      </c>
      <c r="E87" s="29" t="s">
        <v>317</v>
      </c>
      <c r="F87" s="28" t="s">
        <v>318</v>
      </c>
      <c r="G87" s="30">
        <v>95.8</v>
      </c>
      <c r="H87" s="30">
        <v>95.8</v>
      </c>
      <c r="I87" s="54">
        <f t="shared" si="12"/>
        <v>107296</v>
      </c>
      <c r="J87" s="55">
        <f t="shared" si="13"/>
        <v>6545.056</v>
      </c>
      <c r="K87" s="56">
        <v>0.8</v>
      </c>
      <c r="L87" s="55">
        <f t="shared" si="14"/>
        <v>5236.0448</v>
      </c>
      <c r="M87" s="57">
        <v>1309.0112</v>
      </c>
      <c r="N87" s="29" t="s">
        <v>319</v>
      </c>
      <c r="O87" s="58" t="s">
        <v>27</v>
      </c>
      <c r="P87" s="59"/>
      <c r="Q87" s="59"/>
    </row>
    <row r="88" s="3" customFormat="1" ht="18.6" customHeight="1" spans="1:17">
      <c r="A88" s="26">
        <f t="shared" ref="A88:A95" si="16">ROW()-6</f>
        <v>82</v>
      </c>
      <c r="B88" s="29" t="s">
        <v>320</v>
      </c>
      <c r="C88" s="28" t="s">
        <v>22</v>
      </c>
      <c r="D88" s="29" t="s">
        <v>244</v>
      </c>
      <c r="E88" s="29" t="s">
        <v>321</v>
      </c>
      <c r="F88" s="28" t="s">
        <v>322</v>
      </c>
      <c r="G88" s="30">
        <v>14.31</v>
      </c>
      <c r="H88" s="30">
        <v>14.31</v>
      </c>
      <c r="I88" s="54">
        <f t="shared" si="12"/>
        <v>16027.2</v>
      </c>
      <c r="J88" s="55">
        <f t="shared" si="13"/>
        <v>977.6592</v>
      </c>
      <c r="K88" s="56">
        <v>0.8</v>
      </c>
      <c r="L88" s="55">
        <f t="shared" si="14"/>
        <v>782.12736</v>
      </c>
      <c r="M88" s="57">
        <v>195.53184</v>
      </c>
      <c r="N88" s="29" t="s">
        <v>323</v>
      </c>
      <c r="O88" s="58" t="s">
        <v>27</v>
      </c>
      <c r="P88" s="59"/>
      <c r="Q88" s="59"/>
    </row>
    <row r="89" s="3" customFormat="1" ht="18.6" customHeight="1" spans="1:17">
      <c r="A89" s="26">
        <f t="shared" si="16"/>
        <v>83</v>
      </c>
      <c r="B89" s="29" t="s">
        <v>324</v>
      </c>
      <c r="C89" s="28" t="s">
        <v>22</v>
      </c>
      <c r="D89" s="29" t="s">
        <v>66</v>
      </c>
      <c r="E89" s="29" t="s">
        <v>325</v>
      </c>
      <c r="F89" s="28" t="s">
        <v>41</v>
      </c>
      <c r="G89" s="30">
        <v>22.09</v>
      </c>
      <c r="H89" s="30">
        <v>22.09</v>
      </c>
      <c r="I89" s="54">
        <f t="shared" si="12"/>
        <v>24740.8</v>
      </c>
      <c r="J89" s="55">
        <f t="shared" si="13"/>
        <v>1509.1888</v>
      </c>
      <c r="K89" s="56">
        <v>0.8</v>
      </c>
      <c r="L89" s="55">
        <f t="shared" si="14"/>
        <v>1207.35104</v>
      </c>
      <c r="M89" s="57">
        <v>301.83776</v>
      </c>
      <c r="N89" s="29" t="s">
        <v>326</v>
      </c>
      <c r="O89" s="58" t="s">
        <v>27</v>
      </c>
      <c r="P89" s="59"/>
      <c r="Q89" s="59"/>
    </row>
    <row r="90" s="3" customFormat="1" ht="18.6" customHeight="1" spans="1:17">
      <c r="A90" s="26">
        <f t="shared" si="16"/>
        <v>84</v>
      </c>
      <c r="B90" s="29" t="s">
        <v>327</v>
      </c>
      <c r="C90" s="28" t="s">
        <v>22</v>
      </c>
      <c r="D90" s="29" t="s">
        <v>328</v>
      </c>
      <c r="E90" s="29" t="s">
        <v>329</v>
      </c>
      <c r="F90" s="28" t="s">
        <v>322</v>
      </c>
      <c r="G90" s="30">
        <v>7.13</v>
      </c>
      <c r="H90" s="30">
        <v>7.13</v>
      </c>
      <c r="I90" s="54">
        <f t="shared" si="12"/>
        <v>7985.6</v>
      </c>
      <c r="J90" s="55">
        <f t="shared" si="13"/>
        <v>487.1216</v>
      </c>
      <c r="K90" s="56">
        <v>0.8</v>
      </c>
      <c r="L90" s="55">
        <f t="shared" si="14"/>
        <v>389.69728</v>
      </c>
      <c r="M90" s="57">
        <v>97.42432</v>
      </c>
      <c r="N90" s="29" t="s">
        <v>330</v>
      </c>
      <c r="O90" s="58" t="s">
        <v>27</v>
      </c>
      <c r="P90" s="59"/>
      <c r="Q90" s="59"/>
    </row>
    <row r="91" s="3" customFormat="1" ht="18.6" customHeight="1" spans="1:17">
      <c r="A91" s="26">
        <f t="shared" si="16"/>
        <v>85</v>
      </c>
      <c r="B91" s="29" t="s">
        <v>331</v>
      </c>
      <c r="C91" s="28" t="s">
        <v>22</v>
      </c>
      <c r="D91" s="29" t="s">
        <v>332</v>
      </c>
      <c r="E91" s="29" t="s">
        <v>333</v>
      </c>
      <c r="F91" s="28" t="s">
        <v>334</v>
      </c>
      <c r="G91" s="30">
        <v>14.36</v>
      </c>
      <c r="H91" s="30">
        <v>14.36</v>
      </c>
      <c r="I91" s="54">
        <f t="shared" si="12"/>
        <v>16083.2</v>
      </c>
      <c r="J91" s="55">
        <f t="shared" si="13"/>
        <v>981.0752</v>
      </c>
      <c r="K91" s="56">
        <v>0.8</v>
      </c>
      <c r="L91" s="55">
        <f t="shared" si="14"/>
        <v>784.86016</v>
      </c>
      <c r="M91" s="57">
        <v>196.21504</v>
      </c>
      <c r="N91" s="29" t="s">
        <v>335</v>
      </c>
      <c r="O91" s="58" t="s">
        <v>27</v>
      </c>
      <c r="P91" s="59"/>
      <c r="Q91" s="59"/>
    </row>
    <row r="92" s="3" customFormat="1" ht="18.6" customHeight="1" spans="1:17">
      <c r="A92" s="26">
        <f t="shared" si="16"/>
        <v>86</v>
      </c>
      <c r="B92" s="29" t="s">
        <v>336</v>
      </c>
      <c r="C92" s="28" t="s">
        <v>22</v>
      </c>
      <c r="D92" s="29" t="s">
        <v>265</v>
      </c>
      <c r="E92" s="29" t="s">
        <v>337</v>
      </c>
      <c r="F92" s="28" t="s">
        <v>338</v>
      </c>
      <c r="G92" s="30">
        <v>9.28</v>
      </c>
      <c r="H92" s="30">
        <v>9.28</v>
      </c>
      <c r="I92" s="54">
        <f t="shared" si="12"/>
        <v>10393.6</v>
      </c>
      <c r="J92" s="55">
        <f t="shared" si="13"/>
        <v>634.0096</v>
      </c>
      <c r="K92" s="56">
        <v>0.8</v>
      </c>
      <c r="L92" s="55">
        <f t="shared" si="14"/>
        <v>507.20768</v>
      </c>
      <c r="M92" s="57">
        <v>126.80192</v>
      </c>
      <c r="N92" s="29" t="s">
        <v>339</v>
      </c>
      <c r="O92" s="58" t="s">
        <v>27</v>
      </c>
      <c r="P92" s="59"/>
      <c r="Q92" s="59"/>
    </row>
    <row r="93" s="3" customFormat="1" ht="18.6" customHeight="1" spans="1:17">
      <c r="A93" s="26">
        <f t="shared" si="16"/>
        <v>87</v>
      </c>
      <c r="B93" s="29" t="s">
        <v>340</v>
      </c>
      <c r="C93" s="28" t="s">
        <v>22</v>
      </c>
      <c r="D93" s="29" t="s">
        <v>34</v>
      </c>
      <c r="E93" s="29" t="s">
        <v>341</v>
      </c>
      <c r="F93" s="28" t="s">
        <v>342</v>
      </c>
      <c r="G93" s="30">
        <v>9.29</v>
      </c>
      <c r="H93" s="30">
        <v>9.29</v>
      </c>
      <c r="I93" s="54">
        <f t="shared" si="12"/>
        <v>10404.8</v>
      </c>
      <c r="J93" s="55">
        <f t="shared" si="13"/>
        <v>634.6928</v>
      </c>
      <c r="K93" s="56">
        <v>0.8</v>
      </c>
      <c r="L93" s="55">
        <f t="shared" si="14"/>
        <v>507.75424</v>
      </c>
      <c r="M93" s="57">
        <v>126.93856</v>
      </c>
      <c r="N93" s="29" t="s">
        <v>343</v>
      </c>
      <c r="O93" s="58" t="s">
        <v>27</v>
      </c>
      <c r="P93" s="59"/>
      <c r="Q93" s="59"/>
    </row>
    <row r="94" s="3" customFormat="1" ht="18.6" customHeight="1" spans="1:17">
      <c r="A94" s="26">
        <f t="shared" si="16"/>
        <v>88</v>
      </c>
      <c r="B94" s="29" t="s">
        <v>344</v>
      </c>
      <c r="C94" s="28" t="s">
        <v>22</v>
      </c>
      <c r="D94" s="29" t="s">
        <v>221</v>
      </c>
      <c r="E94" s="29" t="s">
        <v>345</v>
      </c>
      <c r="F94" s="28" t="s">
        <v>346</v>
      </c>
      <c r="G94" s="30">
        <v>11.32</v>
      </c>
      <c r="H94" s="30">
        <v>11.32</v>
      </c>
      <c r="I94" s="54">
        <f t="shared" si="12"/>
        <v>12678.4</v>
      </c>
      <c r="J94" s="55">
        <f t="shared" si="13"/>
        <v>773.3824</v>
      </c>
      <c r="K94" s="56">
        <v>0.8</v>
      </c>
      <c r="L94" s="55">
        <f t="shared" si="14"/>
        <v>618.70592</v>
      </c>
      <c r="M94" s="57">
        <v>154.67648</v>
      </c>
      <c r="N94" s="29" t="s">
        <v>347</v>
      </c>
      <c r="O94" s="58" t="s">
        <v>27</v>
      </c>
      <c r="P94" s="59"/>
      <c r="Q94" s="59"/>
    </row>
    <row r="95" s="3" customFormat="1" ht="18.6" customHeight="1" spans="1:17">
      <c r="A95" s="26">
        <f t="shared" si="16"/>
        <v>89</v>
      </c>
      <c r="B95" s="29" t="s">
        <v>348</v>
      </c>
      <c r="C95" s="28" t="s">
        <v>22</v>
      </c>
      <c r="D95" s="29" t="s">
        <v>137</v>
      </c>
      <c r="E95" s="29" t="s">
        <v>349</v>
      </c>
      <c r="F95" s="28" t="s">
        <v>41</v>
      </c>
      <c r="G95" s="30">
        <v>13.24</v>
      </c>
      <c r="H95" s="30">
        <v>13.24</v>
      </c>
      <c r="I95" s="54">
        <f t="shared" si="12"/>
        <v>14828.8</v>
      </c>
      <c r="J95" s="55">
        <f t="shared" si="13"/>
        <v>904.5568</v>
      </c>
      <c r="K95" s="56">
        <v>0.8</v>
      </c>
      <c r="L95" s="55">
        <f t="shared" si="14"/>
        <v>723.64544</v>
      </c>
      <c r="M95" s="57">
        <v>180.91136</v>
      </c>
      <c r="N95" s="29" t="s">
        <v>350</v>
      </c>
      <c r="O95" s="58" t="s">
        <v>27</v>
      </c>
      <c r="P95" s="59"/>
      <c r="Q95" s="59"/>
    </row>
    <row r="96" s="3" customFormat="1" ht="18.6" customHeight="1" spans="1:17">
      <c r="A96" s="26">
        <f t="shared" ref="A96:A105" si="17">ROW()-6</f>
        <v>90</v>
      </c>
      <c r="B96" s="29" t="s">
        <v>351</v>
      </c>
      <c r="C96" s="28" t="s">
        <v>22</v>
      </c>
      <c r="D96" s="29" t="s">
        <v>352</v>
      </c>
      <c r="E96" s="29" t="s">
        <v>353</v>
      </c>
      <c r="F96" s="28" t="s">
        <v>354</v>
      </c>
      <c r="G96" s="30">
        <v>13.73</v>
      </c>
      <c r="H96" s="30">
        <v>13.73</v>
      </c>
      <c r="I96" s="54">
        <f t="shared" si="12"/>
        <v>15377.6</v>
      </c>
      <c r="J96" s="55">
        <f t="shared" si="13"/>
        <v>938.0336</v>
      </c>
      <c r="K96" s="56">
        <v>0.8</v>
      </c>
      <c r="L96" s="55">
        <f t="shared" si="14"/>
        <v>750.42688</v>
      </c>
      <c r="M96" s="57">
        <v>187.60672</v>
      </c>
      <c r="N96" s="29" t="s">
        <v>355</v>
      </c>
      <c r="O96" s="58" t="s">
        <v>27</v>
      </c>
      <c r="P96" s="59"/>
      <c r="Q96" s="59"/>
    </row>
    <row r="97" s="3" customFormat="1" ht="18.6" customHeight="1" spans="1:17">
      <c r="A97" s="26">
        <f t="shared" si="17"/>
        <v>91</v>
      </c>
      <c r="B97" s="29" t="s">
        <v>356</v>
      </c>
      <c r="C97" s="28" t="s">
        <v>22</v>
      </c>
      <c r="D97" s="29" t="s">
        <v>180</v>
      </c>
      <c r="E97" s="29" t="s">
        <v>357</v>
      </c>
      <c r="F97" s="28" t="s">
        <v>346</v>
      </c>
      <c r="G97" s="30">
        <v>15.27</v>
      </c>
      <c r="H97" s="30">
        <v>15.27</v>
      </c>
      <c r="I97" s="54">
        <f t="shared" si="12"/>
        <v>17102.4</v>
      </c>
      <c r="J97" s="55">
        <f t="shared" si="13"/>
        <v>1043.2464</v>
      </c>
      <c r="K97" s="56">
        <v>0.8</v>
      </c>
      <c r="L97" s="55">
        <f t="shared" si="14"/>
        <v>834.59712</v>
      </c>
      <c r="M97" s="57">
        <v>208.64928</v>
      </c>
      <c r="N97" s="29" t="s">
        <v>358</v>
      </c>
      <c r="O97" s="58" t="s">
        <v>27</v>
      </c>
      <c r="P97" s="59"/>
      <c r="Q97" s="59"/>
    </row>
    <row r="98" s="3" customFormat="1" ht="18.6" customHeight="1" spans="1:17">
      <c r="A98" s="26">
        <f t="shared" si="17"/>
        <v>92</v>
      </c>
      <c r="B98" s="29" t="s">
        <v>359</v>
      </c>
      <c r="C98" s="28" t="s">
        <v>22</v>
      </c>
      <c r="D98" s="29" t="s">
        <v>129</v>
      </c>
      <c r="E98" s="29" t="s">
        <v>360</v>
      </c>
      <c r="F98" s="28" t="s">
        <v>361</v>
      </c>
      <c r="G98" s="30">
        <v>23.26</v>
      </c>
      <c r="H98" s="30">
        <v>23.26</v>
      </c>
      <c r="I98" s="54">
        <f t="shared" si="12"/>
        <v>26051.2</v>
      </c>
      <c r="J98" s="55">
        <f t="shared" si="13"/>
        <v>1589.1232</v>
      </c>
      <c r="K98" s="56">
        <v>0.8</v>
      </c>
      <c r="L98" s="55">
        <f t="shared" si="14"/>
        <v>1271.29856</v>
      </c>
      <c r="M98" s="57">
        <v>317.82464</v>
      </c>
      <c r="N98" s="29" t="s">
        <v>362</v>
      </c>
      <c r="O98" s="58" t="s">
        <v>27</v>
      </c>
      <c r="P98" s="59"/>
      <c r="Q98" s="59"/>
    </row>
    <row r="99" s="3" customFormat="1" ht="18.6" customHeight="1" spans="1:17">
      <c r="A99" s="26">
        <f t="shared" si="17"/>
        <v>93</v>
      </c>
      <c r="B99" s="29" t="s">
        <v>363</v>
      </c>
      <c r="C99" s="28" t="s">
        <v>22</v>
      </c>
      <c r="D99" s="29" t="s">
        <v>244</v>
      </c>
      <c r="E99" s="29" t="s">
        <v>364</v>
      </c>
      <c r="F99" s="28" t="s">
        <v>322</v>
      </c>
      <c r="G99" s="30">
        <v>19.96</v>
      </c>
      <c r="H99" s="30">
        <v>19.96</v>
      </c>
      <c r="I99" s="54">
        <f t="shared" si="12"/>
        <v>22355.2</v>
      </c>
      <c r="J99" s="55">
        <f t="shared" si="13"/>
        <v>1363.6672</v>
      </c>
      <c r="K99" s="56">
        <v>0.8</v>
      </c>
      <c r="L99" s="55">
        <f t="shared" si="14"/>
        <v>1090.93376</v>
      </c>
      <c r="M99" s="57">
        <v>272.73344</v>
      </c>
      <c r="N99" s="29" t="s">
        <v>365</v>
      </c>
      <c r="O99" s="58" t="s">
        <v>27</v>
      </c>
      <c r="P99" s="59"/>
      <c r="Q99" s="59"/>
    </row>
    <row r="100" s="3" customFormat="1" ht="18.6" customHeight="1" spans="1:17">
      <c r="A100" s="26">
        <f t="shared" si="17"/>
        <v>94</v>
      </c>
      <c r="B100" s="29" t="s">
        <v>366</v>
      </c>
      <c r="C100" s="28" t="s">
        <v>22</v>
      </c>
      <c r="D100" s="29" t="s">
        <v>367</v>
      </c>
      <c r="E100" s="29" t="s">
        <v>368</v>
      </c>
      <c r="F100" s="28" t="s">
        <v>41</v>
      </c>
      <c r="G100" s="30">
        <v>11.41</v>
      </c>
      <c r="H100" s="30">
        <v>11.41</v>
      </c>
      <c r="I100" s="54">
        <f t="shared" si="12"/>
        <v>12779.2</v>
      </c>
      <c r="J100" s="55">
        <f t="shared" si="13"/>
        <v>779.5312</v>
      </c>
      <c r="K100" s="56">
        <v>0.8</v>
      </c>
      <c r="L100" s="55">
        <f t="shared" si="14"/>
        <v>623.62496</v>
      </c>
      <c r="M100" s="57">
        <v>155.90624</v>
      </c>
      <c r="N100" s="29" t="s">
        <v>369</v>
      </c>
      <c r="O100" s="58" t="s">
        <v>27</v>
      </c>
      <c r="P100" s="59"/>
      <c r="Q100" s="59"/>
    </row>
    <row r="101" s="3" customFormat="1" ht="18.6" customHeight="1" spans="1:17">
      <c r="A101" s="26">
        <f t="shared" si="17"/>
        <v>95</v>
      </c>
      <c r="B101" s="29" t="s">
        <v>370</v>
      </c>
      <c r="C101" s="28" t="s">
        <v>22</v>
      </c>
      <c r="D101" s="29" t="s">
        <v>111</v>
      </c>
      <c r="E101" s="29" t="s">
        <v>371</v>
      </c>
      <c r="F101" s="28" t="s">
        <v>322</v>
      </c>
      <c r="G101" s="30">
        <v>10.81</v>
      </c>
      <c r="H101" s="30">
        <v>10.81</v>
      </c>
      <c r="I101" s="54">
        <f t="shared" si="12"/>
        <v>12107.2</v>
      </c>
      <c r="J101" s="55">
        <f t="shared" si="13"/>
        <v>738.5392</v>
      </c>
      <c r="K101" s="56">
        <v>0.8</v>
      </c>
      <c r="L101" s="55">
        <f t="shared" si="14"/>
        <v>590.83136</v>
      </c>
      <c r="M101" s="57">
        <v>147.70784</v>
      </c>
      <c r="N101" s="29" t="s">
        <v>372</v>
      </c>
      <c r="O101" s="58" t="s">
        <v>27</v>
      </c>
      <c r="P101" s="59"/>
      <c r="Q101" s="59"/>
    </row>
    <row r="102" s="3" customFormat="1" ht="18.6" customHeight="1" spans="1:17">
      <c r="A102" s="26">
        <f t="shared" si="17"/>
        <v>96</v>
      </c>
      <c r="B102" s="29" t="s">
        <v>373</v>
      </c>
      <c r="C102" s="28" t="s">
        <v>22</v>
      </c>
      <c r="D102" s="29" t="s">
        <v>172</v>
      </c>
      <c r="E102" s="29" t="s">
        <v>353</v>
      </c>
      <c r="F102" s="28" t="s">
        <v>354</v>
      </c>
      <c r="G102" s="30">
        <v>19.66</v>
      </c>
      <c r="H102" s="30">
        <v>19.66</v>
      </c>
      <c r="I102" s="54">
        <f t="shared" ref="I102:I133" si="18">H102*1120</f>
        <v>22019.2</v>
      </c>
      <c r="J102" s="55">
        <f t="shared" ref="J102:J133" si="19">H102*68.32</f>
        <v>1343.1712</v>
      </c>
      <c r="K102" s="56">
        <v>0.8</v>
      </c>
      <c r="L102" s="55">
        <f t="shared" ref="L102:L133" si="20">J102*K102</f>
        <v>1074.53696</v>
      </c>
      <c r="M102" s="57">
        <v>268.63424</v>
      </c>
      <c r="N102" s="29" t="s">
        <v>374</v>
      </c>
      <c r="O102" s="58" t="s">
        <v>27</v>
      </c>
      <c r="P102" s="59"/>
      <c r="Q102" s="59"/>
    </row>
    <row r="103" s="3" customFormat="1" ht="18.6" customHeight="1" spans="1:17">
      <c r="A103" s="26">
        <f t="shared" si="17"/>
        <v>97</v>
      </c>
      <c r="B103" s="29" t="s">
        <v>375</v>
      </c>
      <c r="C103" s="28" t="s">
        <v>22</v>
      </c>
      <c r="D103" s="29" t="s">
        <v>244</v>
      </c>
      <c r="E103" s="29" t="s">
        <v>376</v>
      </c>
      <c r="F103" s="28" t="s">
        <v>41</v>
      </c>
      <c r="G103" s="30">
        <v>18.83</v>
      </c>
      <c r="H103" s="30">
        <v>18.83</v>
      </c>
      <c r="I103" s="54">
        <f t="shared" si="18"/>
        <v>21089.6</v>
      </c>
      <c r="J103" s="55">
        <f t="shared" si="19"/>
        <v>1286.4656</v>
      </c>
      <c r="K103" s="56">
        <v>0.8</v>
      </c>
      <c r="L103" s="55">
        <f t="shared" si="20"/>
        <v>1029.17248</v>
      </c>
      <c r="M103" s="57">
        <v>257.29312</v>
      </c>
      <c r="N103" s="29" t="s">
        <v>377</v>
      </c>
      <c r="O103" s="58" t="s">
        <v>27</v>
      </c>
      <c r="P103" s="59"/>
      <c r="Q103" s="59"/>
    </row>
    <row r="104" s="3" customFormat="1" ht="18.6" customHeight="1" spans="1:17">
      <c r="A104" s="26">
        <f t="shared" si="17"/>
        <v>98</v>
      </c>
      <c r="B104" s="29" t="s">
        <v>378</v>
      </c>
      <c r="C104" s="28" t="s">
        <v>22</v>
      </c>
      <c r="D104" s="29" t="s">
        <v>129</v>
      </c>
      <c r="E104" s="29" t="s">
        <v>371</v>
      </c>
      <c r="F104" s="28" t="s">
        <v>338</v>
      </c>
      <c r="G104" s="30">
        <v>5.52</v>
      </c>
      <c r="H104" s="30">
        <v>5.52</v>
      </c>
      <c r="I104" s="54">
        <f t="shared" si="18"/>
        <v>6182.4</v>
      </c>
      <c r="J104" s="55">
        <f t="shared" si="19"/>
        <v>377.1264</v>
      </c>
      <c r="K104" s="56">
        <v>0.8</v>
      </c>
      <c r="L104" s="55">
        <f t="shared" si="20"/>
        <v>301.70112</v>
      </c>
      <c r="M104" s="57">
        <v>75.42528</v>
      </c>
      <c r="N104" s="29" t="s">
        <v>379</v>
      </c>
      <c r="O104" s="58" t="s">
        <v>27</v>
      </c>
      <c r="P104" s="59"/>
      <c r="Q104" s="59"/>
    </row>
    <row r="105" s="3" customFormat="1" ht="18.6" customHeight="1" spans="1:17">
      <c r="A105" s="26">
        <f t="shared" si="17"/>
        <v>99</v>
      </c>
      <c r="B105" s="29" t="s">
        <v>380</v>
      </c>
      <c r="C105" s="28" t="s">
        <v>22</v>
      </c>
      <c r="D105" s="29" t="s">
        <v>34</v>
      </c>
      <c r="E105" s="29" t="s">
        <v>381</v>
      </c>
      <c r="F105" s="28" t="s">
        <v>334</v>
      </c>
      <c r="G105" s="30">
        <v>18.18</v>
      </c>
      <c r="H105" s="30">
        <v>18.18</v>
      </c>
      <c r="I105" s="54">
        <f t="shared" si="18"/>
        <v>20361.6</v>
      </c>
      <c r="J105" s="55">
        <f t="shared" si="19"/>
        <v>1242.0576</v>
      </c>
      <c r="K105" s="56">
        <v>0.8</v>
      </c>
      <c r="L105" s="55">
        <f t="shared" si="20"/>
        <v>993.64608</v>
      </c>
      <c r="M105" s="57">
        <v>248.41152</v>
      </c>
      <c r="N105" s="29" t="s">
        <v>382</v>
      </c>
      <c r="O105" s="58" t="s">
        <v>27</v>
      </c>
      <c r="P105" s="59"/>
      <c r="Q105" s="59"/>
    </row>
    <row r="106" s="3" customFormat="1" ht="18.6" customHeight="1" spans="1:17">
      <c r="A106" s="26">
        <f t="shared" ref="A106:A115" si="21">ROW()-6</f>
        <v>100</v>
      </c>
      <c r="B106" s="29" t="s">
        <v>383</v>
      </c>
      <c r="C106" s="28" t="s">
        <v>22</v>
      </c>
      <c r="D106" s="29" t="s">
        <v>66</v>
      </c>
      <c r="E106" s="29" t="s">
        <v>384</v>
      </c>
      <c r="F106" s="28" t="s">
        <v>342</v>
      </c>
      <c r="G106" s="30">
        <v>18.69</v>
      </c>
      <c r="H106" s="30">
        <v>18.69</v>
      </c>
      <c r="I106" s="54">
        <f t="shared" si="18"/>
        <v>20932.8</v>
      </c>
      <c r="J106" s="55">
        <f t="shared" si="19"/>
        <v>1276.9008</v>
      </c>
      <c r="K106" s="56">
        <v>0.8</v>
      </c>
      <c r="L106" s="55">
        <f t="shared" si="20"/>
        <v>1021.52064</v>
      </c>
      <c r="M106" s="57">
        <v>255.38016</v>
      </c>
      <c r="N106" s="29" t="s">
        <v>385</v>
      </c>
      <c r="O106" s="58" t="s">
        <v>27</v>
      </c>
      <c r="P106" s="59"/>
      <c r="Q106" s="59"/>
    </row>
    <row r="107" s="3" customFormat="1" ht="18.6" customHeight="1" spans="1:17">
      <c r="A107" s="26">
        <f t="shared" si="21"/>
        <v>101</v>
      </c>
      <c r="B107" s="29" t="s">
        <v>386</v>
      </c>
      <c r="C107" s="28" t="s">
        <v>22</v>
      </c>
      <c r="D107" s="29" t="s">
        <v>34</v>
      </c>
      <c r="E107" s="29" t="s">
        <v>387</v>
      </c>
      <c r="F107" s="28" t="s">
        <v>354</v>
      </c>
      <c r="G107" s="30">
        <v>6.61</v>
      </c>
      <c r="H107" s="30">
        <v>6.61</v>
      </c>
      <c r="I107" s="54">
        <f t="shared" si="18"/>
        <v>7403.2</v>
      </c>
      <c r="J107" s="55">
        <f t="shared" si="19"/>
        <v>451.5952</v>
      </c>
      <c r="K107" s="56">
        <v>0.8</v>
      </c>
      <c r="L107" s="55">
        <f t="shared" si="20"/>
        <v>361.27616</v>
      </c>
      <c r="M107" s="57">
        <v>90.31904</v>
      </c>
      <c r="N107" s="29" t="s">
        <v>388</v>
      </c>
      <c r="O107" s="58" t="s">
        <v>27</v>
      </c>
      <c r="P107" s="59"/>
      <c r="Q107" s="59"/>
    </row>
    <row r="108" s="3" customFormat="1" ht="18.6" customHeight="1" spans="1:17">
      <c r="A108" s="26">
        <f t="shared" si="21"/>
        <v>102</v>
      </c>
      <c r="B108" s="29" t="s">
        <v>389</v>
      </c>
      <c r="C108" s="28" t="s">
        <v>22</v>
      </c>
      <c r="D108" s="29" t="s">
        <v>207</v>
      </c>
      <c r="E108" s="29" t="s">
        <v>337</v>
      </c>
      <c r="F108" s="28" t="s">
        <v>322</v>
      </c>
      <c r="G108" s="30">
        <v>15.28</v>
      </c>
      <c r="H108" s="30">
        <v>15.28</v>
      </c>
      <c r="I108" s="54">
        <f t="shared" si="18"/>
        <v>17113.6</v>
      </c>
      <c r="J108" s="55">
        <f t="shared" si="19"/>
        <v>1043.9296</v>
      </c>
      <c r="K108" s="56">
        <v>0.8</v>
      </c>
      <c r="L108" s="55">
        <f t="shared" si="20"/>
        <v>835.14368</v>
      </c>
      <c r="M108" s="57">
        <v>208.78592</v>
      </c>
      <c r="N108" s="29" t="s">
        <v>390</v>
      </c>
      <c r="O108" s="58" t="s">
        <v>27</v>
      </c>
      <c r="P108" s="59"/>
      <c r="Q108" s="59"/>
    </row>
    <row r="109" s="3" customFormat="1" ht="18.6" customHeight="1" spans="1:17">
      <c r="A109" s="26">
        <f t="shared" si="21"/>
        <v>103</v>
      </c>
      <c r="B109" s="29" t="s">
        <v>391</v>
      </c>
      <c r="C109" s="28" t="s">
        <v>22</v>
      </c>
      <c r="D109" s="29" t="s">
        <v>133</v>
      </c>
      <c r="E109" s="29" t="s">
        <v>392</v>
      </c>
      <c r="F109" s="28" t="s">
        <v>322</v>
      </c>
      <c r="G109" s="30">
        <v>12.45</v>
      </c>
      <c r="H109" s="30">
        <v>12.45</v>
      </c>
      <c r="I109" s="54">
        <f t="shared" si="18"/>
        <v>13944</v>
      </c>
      <c r="J109" s="55">
        <f t="shared" si="19"/>
        <v>850.584</v>
      </c>
      <c r="K109" s="56">
        <v>0.8</v>
      </c>
      <c r="L109" s="55">
        <f t="shared" si="20"/>
        <v>680.4672</v>
      </c>
      <c r="M109" s="57">
        <v>170.1168</v>
      </c>
      <c r="N109" s="29" t="s">
        <v>393</v>
      </c>
      <c r="O109" s="58" t="s">
        <v>27</v>
      </c>
      <c r="P109" s="59"/>
      <c r="Q109" s="59"/>
    </row>
    <row r="110" s="3" customFormat="1" ht="18.6" customHeight="1" spans="1:17">
      <c r="A110" s="26">
        <f t="shared" si="21"/>
        <v>104</v>
      </c>
      <c r="B110" s="29" t="s">
        <v>394</v>
      </c>
      <c r="C110" s="28" t="s">
        <v>22</v>
      </c>
      <c r="D110" s="29" t="s">
        <v>395</v>
      </c>
      <c r="E110" s="29" t="s">
        <v>396</v>
      </c>
      <c r="F110" s="28" t="s">
        <v>397</v>
      </c>
      <c r="G110" s="30">
        <v>9.45</v>
      </c>
      <c r="H110" s="30">
        <v>9.45</v>
      </c>
      <c r="I110" s="54">
        <f t="shared" si="18"/>
        <v>10584</v>
      </c>
      <c r="J110" s="55">
        <f t="shared" si="19"/>
        <v>645.624</v>
      </c>
      <c r="K110" s="56">
        <v>0.8</v>
      </c>
      <c r="L110" s="55">
        <f t="shared" si="20"/>
        <v>516.4992</v>
      </c>
      <c r="M110" s="57">
        <v>129.1248</v>
      </c>
      <c r="N110" s="29" t="s">
        <v>398</v>
      </c>
      <c r="O110" s="58" t="s">
        <v>27</v>
      </c>
      <c r="P110" s="59"/>
      <c r="Q110" s="59"/>
    </row>
    <row r="111" s="3" customFormat="1" ht="18.6" customHeight="1" spans="1:17">
      <c r="A111" s="26">
        <f t="shared" si="21"/>
        <v>105</v>
      </c>
      <c r="B111" s="29" t="s">
        <v>399</v>
      </c>
      <c r="C111" s="28" t="s">
        <v>22</v>
      </c>
      <c r="D111" s="29" t="s">
        <v>29</v>
      </c>
      <c r="E111" s="29" t="s">
        <v>400</v>
      </c>
      <c r="F111" s="28" t="s">
        <v>361</v>
      </c>
      <c r="G111" s="30">
        <v>9.92</v>
      </c>
      <c r="H111" s="30">
        <v>9.92</v>
      </c>
      <c r="I111" s="54">
        <f t="shared" si="18"/>
        <v>11110.4</v>
      </c>
      <c r="J111" s="55">
        <f t="shared" si="19"/>
        <v>677.7344</v>
      </c>
      <c r="K111" s="56">
        <v>0.8</v>
      </c>
      <c r="L111" s="55">
        <f t="shared" si="20"/>
        <v>542.18752</v>
      </c>
      <c r="M111" s="57">
        <v>135.54688</v>
      </c>
      <c r="N111" s="29" t="s">
        <v>401</v>
      </c>
      <c r="O111" s="58" t="s">
        <v>27</v>
      </c>
      <c r="P111" s="59"/>
      <c r="Q111" s="59"/>
    </row>
    <row r="112" s="3" customFormat="1" ht="18.6" customHeight="1" spans="1:17">
      <c r="A112" s="26">
        <f t="shared" si="21"/>
        <v>106</v>
      </c>
      <c r="B112" s="29" t="s">
        <v>402</v>
      </c>
      <c r="C112" s="28" t="s">
        <v>22</v>
      </c>
      <c r="D112" s="29" t="s">
        <v>367</v>
      </c>
      <c r="E112" s="29" t="s">
        <v>333</v>
      </c>
      <c r="F112" s="28" t="s">
        <v>338</v>
      </c>
      <c r="G112" s="30">
        <v>7.77</v>
      </c>
      <c r="H112" s="30">
        <v>7.77</v>
      </c>
      <c r="I112" s="54">
        <f t="shared" si="18"/>
        <v>8702.4</v>
      </c>
      <c r="J112" s="55">
        <f t="shared" si="19"/>
        <v>530.8464</v>
      </c>
      <c r="K112" s="56">
        <v>0.8</v>
      </c>
      <c r="L112" s="55">
        <f t="shared" si="20"/>
        <v>424.67712</v>
      </c>
      <c r="M112" s="57">
        <v>106.16928</v>
      </c>
      <c r="N112" s="29" t="s">
        <v>403</v>
      </c>
      <c r="O112" s="58" t="s">
        <v>27</v>
      </c>
      <c r="P112" s="59"/>
      <c r="Q112" s="59"/>
    </row>
    <row r="113" s="3" customFormat="1" ht="18.6" customHeight="1" spans="1:17">
      <c r="A113" s="26">
        <f t="shared" si="21"/>
        <v>107</v>
      </c>
      <c r="B113" s="29" t="s">
        <v>404</v>
      </c>
      <c r="C113" s="28" t="s">
        <v>22</v>
      </c>
      <c r="D113" s="29" t="s">
        <v>49</v>
      </c>
      <c r="E113" s="29" t="s">
        <v>405</v>
      </c>
      <c r="F113" s="28" t="s">
        <v>334</v>
      </c>
      <c r="G113" s="30">
        <v>9.68</v>
      </c>
      <c r="H113" s="30">
        <v>9.68</v>
      </c>
      <c r="I113" s="54">
        <f t="shared" si="18"/>
        <v>10841.6</v>
      </c>
      <c r="J113" s="55">
        <f t="shared" si="19"/>
        <v>661.3376</v>
      </c>
      <c r="K113" s="56">
        <v>0.8</v>
      </c>
      <c r="L113" s="55">
        <f t="shared" si="20"/>
        <v>529.07008</v>
      </c>
      <c r="M113" s="57">
        <v>132.26752</v>
      </c>
      <c r="N113" s="29" t="s">
        <v>406</v>
      </c>
      <c r="O113" s="58" t="s">
        <v>27</v>
      </c>
      <c r="P113" s="59"/>
      <c r="Q113" s="59"/>
    </row>
    <row r="114" s="3" customFormat="1" ht="18.6" customHeight="1" spans="1:17">
      <c r="A114" s="26">
        <f t="shared" si="21"/>
        <v>108</v>
      </c>
      <c r="B114" s="29" t="s">
        <v>407</v>
      </c>
      <c r="C114" s="28" t="s">
        <v>22</v>
      </c>
      <c r="D114" s="29" t="s">
        <v>289</v>
      </c>
      <c r="E114" s="29" t="s">
        <v>408</v>
      </c>
      <c r="F114" s="28" t="s">
        <v>354</v>
      </c>
      <c r="G114" s="30">
        <v>11.64</v>
      </c>
      <c r="H114" s="30">
        <v>11.64</v>
      </c>
      <c r="I114" s="54">
        <f t="shared" si="18"/>
        <v>13036.8</v>
      </c>
      <c r="J114" s="55">
        <f t="shared" si="19"/>
        <v>795.2448</v>
      </c>
      <c r="K114" s="56">
        <v>0.8</v>
      </c>
      <c r="L114" s="55">
        <f t="shared" si="20"/>
        <v>636.19584</v>
      </c>
      <c r="M114" s="57">
        <v>159.04896</v>
      </c>
      <c r="N114" s="29" t="s">
        <v>409</v>
      </c>
      <c r="O114" s="58" t="s">
        <v>27</v>
      </c>
      <c r="P114" s="59"/>
      <c r="Q114" s="59"/>
    </row>
    <row r="115" s="3" customFormat="1" ht="18.6" customHeight="1" spans="1:17">
      <c r="A115" s="26">
        <f t="shared" si="21"/>
        <v>109</v>
      </c>
      <c r="B115" s="29" t="s">
        <v>410</v>
      </c>
      <c r="C115" s="28" t="s">
        <v>22</v>
      </c>
      <c r="D115" s="29" t="s">
        <v>411</v>
      </c>
      <c r="E115" s="29" t="s">
        <v>371</v>
      </c>
      <c r="F115" s="28" t="s">
        <v>412</v>
      </c>
      <c r="G115" s="30">
        <v>14.67</v>
      </c>
      <c r="H115" s="30">
        <v>14.67</v>
      </c>
      <c r="I115" s="54">
        <f t="shared" si="18"/>
        <v>16430.4</v>
      </c>
      <c r="J115" s="55">
        <f t="shared" si="19"/>
        <v>1002.2544</v>
      </c>
      <c r="K115" s="56">
        <v>0.8</v>
      </c>
      <c r="L115" s="55">
        <f t="shared" si="20"/>
        <v>801.80352</v>
      </c>
      <c r="M115" s="57">
        <v>200.45088</v>
      </c>
      <c r="N115" s="29" t="s">
        <v>413</v>
      </c>
      <c r="O115" s="58" t="s">
        <v>27</v>
      </c>
      <c r="P115" s="59"/>
      <c r="Q115" s="59"/>
    </row>
    <row r="116" s="3" customFormat="1" ht="18.6" customHeight="1" spans="1:17">
      <c r="A116" s="26">
        <f t="shared" ref="A116:A125" si="22">ROW()-6</f>
        <v>110</v>
      </c>
      <c r="B116" s="29" t="s">
        <v>414</v>
      </c>
      <c r="C116" s="28" t="s">
        <v>22</v>
      </c>
      <c r="D116" s="29" t="s">
        <v>133</v>
      </c>
      <c r="E116" s="29" t="s">
        <v>415</v>
      </c>
      <c r="F116" s="28" t="s">
        <v>416</v>
      </c>
      <c r="G116" s="30">
        <v>12.65</v>
      </c>
      <c r="H116" s="30">
        <v>12.65</v>
      </c>
      <c r="I116" s="54">
        <f t="shared" si="18"/>
        <v>14168</v>
      </c>
      <c r="J116" s="55">
        <f t="shared" si="19"/>
        <v>864.248</v>
      </c>
      <c r="K116" s="56">
        <v>0.8</v>
      </c>
      <c r="L116" s="55">
        <f t="shared" si="20"/>
        <v>691.3984</v>
      </c>
      <c r="M116" s="57">
        <v>172.8496</v>
      </c>
      <c r="N116" s="29" t="s">
        <v>417</v>
      </c>
      <c r="O116" s="58" t="s">
        <v>27</v>
      </c>
      <c r="P116" s="59"/>
      <c r="Q116" s="59"/>
    </row>
    <row r="117" s="3" customFormat="1" ht="18.6" customHeight="1" spans="1:17">
      <c r="A117" s="26">
        <f t="shared" si="22"/>
        <v>111</v>
      </c>
      <c r="B117" s="29" t="s">
        <v>418</v>
      </c>
      <c r="C117" s="28" t="s">
        <v>22</v>
      </c>
      <c r="D117" s="29" t="s">
        <v>419</v>
      </c>
      <c r="E117" s="29" t="s">
        <v>420</v>
      </c>
      <c r="F117" s="28" t="s">
        <v>416</v>
      </c>
      <c r="G117" s="30">
        <v>23.69</v>
      </c>
      <c r="H117" s="30">
        <v>23.69</v>
      </c>
      <c r="I117" s="54">
        <f t="shared" si="18"/>
        <v>26532.8</v>
      </c>
      <c r="J117" s="55">
        <f t="shared" si="19"/>
        <v>1618.5008</v>
      </c>
      <c r="K117" s="56">
        <v>0.8</v>
      </c>
      <c r="L117" s="55">
        <f t="shared" si="20"/>
        <v>1294.80064</v>
      </c>
      <c r="M117" s="57">
        <v>323.70016</v>
      </c>
      <c r="N117" s="29" t="s">
        <v>421</v>
      </c>
      <c r="O117" s="58" t="s">
        <v>27</v>
      </c>
      <c r="P117" s="59"/>
      <c r="Q117" s="59"/>
    </row>
    <row r="118" s="3" customFormat="1" ht="18.6" customHeight="1" spans="1:17">
      <c r="A118" s="26">
        <f t="shared" si="22"/>
        <v>112</v>
      </c>
      <c r="B118" s="29" t="s">
        <v>422</v>
      </c>
      <c r="C118" s="28" t="s">
        <v>22</v>
      </c>
      <c r="D118" s="29" t="s">
        <v>144</v>
      </c>
      <c r="E118" s="29" t="s">
        <v>420</v>
      </c>
      <c r="F118" s="28" t="s">
        <v>416</v>
      </c>
      <c r="G118" s="30">
        <v>91.4</v>
      </c>
      <c r="H118" s="30">
        <v>91.4</v>
      </c>
      <c r="I118" s="54">
        <f t="shared" si="18"/>
        <v>102368</v>
      </c>
      <c r="J118" s="55">
        <f t="shared" si="19"/>
        <v>6244.448</v>
      </c>
      <c r="K118" s="56">
        <v>0.8</v>
      </c>
      <c r="L118" s="55">
        <f t="shared" si="20"/>
        <v>4995.5584</v>
      </c>
      <c r="M118" s="57">
        <v>1248.8896</v>
      </c>
      <c r="N118" s="29" t="s">
        <v>423</v>
      </c>
      <c r="O118" s="58" t="s">
        <v>27</v>
      </c>
      <c r="P118" s="59"/>
      <c r="Q118" s="59"/>
    </row>
    <row r="119" s="3" customFormat="1" ht="18.6" customHeight="1" spans="1:17">
      <c r="A119" s="26">
        <f t="shared" si="22"/>
        <v>113</v>
      </c>
      <c r="B119" s="29" t="s">
        <v>424</v>
      </c>
      <c r="C119" s="28" t="s">
        <v>22</v>
      </c>
      <c r="D119" s="29" t="s">
        <v>34</v>
      </c>
      <c r="E119" s="29" t="s">
        <v>420</v>
      </c>
      <c r="F119" s="28" t="s">
        <v>416</v>
      </c>
      <c r="G119" s="30">
        <v>16.55</v>
      </c>
      <c r="H119" s="30">
        <v>16.55</v>
      </c>
      <c r="I119" s="54">
        <f t="shared" si="18"/>
        <v>18536</v>
      </c>
      <c r="J119" s="55">
        <f t="shared" si="19"/>
        <v>1130.696</v>
      </c>
      <c r="K119" s="56">
        <v>0.8</v>
      </c>
      <c r="L119" s="55">
        <f t="shared" si="20"/>
        <v>904.5568</v>
      </c>
      <c r="M119" s="57">
        <v>226.1392</v>
      </c>
      <c r="N119" s="29" t="s">
        <v>425</v>
      </c>
      <c r="O119" s="58" t="s">
        <v>27</v>
      </c>
      <c r="P119" s="59"/>
      <c r="Q119" s="59"/>
    </row>
    <row r="120" s="3" customFormat="1" ht="18.6" customHeight="1" spans="1:17">
      <c r="A120" s="26">
        <f t="shared" si="22"/>
        <v>114</v>
      </c>
      <c r="B120" s="29" t="s">
        <v>426</v>
      </c>
      <c r="C120" s="28" t="s">
        <v>22</v>
      </c>
      <c r="D120" s="29" t="s">
        <v>221</v>
      </c>
      <c r="E120" s="29" t="s">
        <v>420</v>
      </c>
      <c r="F120" s="28" t="s">
        <v>416</v>
      </c>
      <c r="G120" s="30">
        <v>10.03</v>
      </c>
      <c r="H120" s="30">
        <v>10.03</v>
      </c>
      <c r="I120" s="54">
        <f t="shared" si="18"/>
        <v>11233.6</v>
      </c>
      <c r="J120" s="55">
        <f t="shared" si="19"/>
        <v>685.2496</v>
      </c>
      <c r="K120" s="56">
        <v>0.8</v>
      </c>
      <c r="L120" s="55">
        <f t="shared" si="20"/>
        <v>548.19968</v>
      </c>
      <c r="M120" s="57">
        <v>137.04992</v>
      </c>
      <c r="N120" s="29" t="s">
        <v>427</v>
      </c>
      <c r="O120" s="58" t="s">
        <v>27</v>
      </c>
      <c r="P120" s="59"/>
      <c r="Q120" s="59"/>
    </row>
    <row r="121" s="3" customFormat="1" ht="18.6" customHeight="1" spans="1:17">
      <c r="A121" s="26">
        <f t="shared" si="22"/>
        <v>115</v>
      </c>
      <c r="B121" s="29" t="s">
        <v>428</v>
      </c>
      <c r="C121" s="28" t="s">
        <v>22</v>
      </c>
      <c r="D121" s="29" t="s">
        <v>53</v>
      </c>
      <c r="E121" s="29" t="s">
        <v>420</v>
      </c>
      <c r="F121" s="28" t="s">
        <v>416</v>
      </c>
      <c r="G121" s="30">
        <v>6.57</v>
      </c>
      <c r="H121" s="30">
        <v>6.57</v>
      </c>
      <c r="I121" s="54">
        <f t="shared" si="18"/>
        <v>7358.4</v>
      </c>
      <c r="J121" s="55">
        <f t="shared" si="19"/>
        <v>448.8624</v>
      </c>
      <c r="K121" s="56">
        <v>0.8</v>
      </c>
      <c r="L121" s="55">
        <f t="shared" si="20"/>
        <v>359.08992</v>
      </c>
      <c r="M121" s="57">
        <v>89.77248</v>
      </c>
      <c r="N121" s="29" t="s">
        <v>429</v>
      </c>
      <c r="O121" s="58" t="s">
        <v>27</v>
      </c>
      <c r="P121" s="59"/>
      <c r="Q121" s="59"/>
    </row>
    <row r="122" s="3" customFormat="1" ht="18.6" customHeight="1" spans="1:17">
      <c r="A122" s="26">
        <f t="shared" si="22"/>
        <v>116</v>
      </c>
      <c r="B122" s="29" t="s">
        <v>430</v>
      </c>
      <c r="C122" s="28" t="s">
        <v>22</v>
      </c>
      <c r="D122" s="29" t="s">
        <v>258</v>
      </c>
      <c r="E122" s="29" t="s">
        <v>420</v>
      </c>
      <c r="F122" s="28" t="s">
        <v>416</v>
      </c>
      <c r="G122" s="30">
        <v>10.63</v>
      </c>
      <c r="H122" s="30">
        <v>10.63</v>
      </c>
      <c r="I122" s="54">
        <f t="shared" si="18"/>
        <v>11905.6</v>
      </c>
      <c r="J122" s="55">
        <f t="shared" si="19"/>
        <v>726.2416</v>
      </c>
      <c r="K122" s="56">
        <v>0.8</v>
      </c>
      <c r="L122" s="55">
        <f t="shared" si="20"/>
        <v>580.99328</v>
      </c>
      <c r="M122" s="57">
        <v>145.24832</v>
      </c>
      <c r="N122" s="29" t="s">
        <v>431</v>
      </c>
      <c r="O122" s="58" t="s">
        <v>27</v>
      </c>
      <c r="P122" s="59"/>
      <c r="Q122" s="59"/>
    </row>
    <row r="123" s="3" customFormat="1" ht="18.6" customHeight="1" spans="1:17">
      <c r="A123" s="26">
        <f t="shared" si="22"/>
        <v>117</v>
      </c>
      <c r="B123" s="29" t="s">
        <v>432</v>
      </c>
      <c r="C123" s="28" t="s">
        <v>22</v>
      </c>
      <c r="D123" s="29" t="s">
        <v>105</v>
      </c>
      <c r="E123" s="29" t="s">
        <v>420</v>
      </c>
      <c r="F123" s="28" t="s">
        <v>416</v>
      </c>
      <c r="G123" s="30">
        <v>7.53</v>
      </c>
      <c r="H123" s="30">
        <v>7.53</v>
      </c>
      <c r="I123" s="54">
        <f t="shared" si="18"/>
        <v>8433.6</v>
      </c>
      <c r="J123" s="55">
        <f t="shared" si="19"/>
        <v>514.4496</v>
      </c>
      <c r="K123" s="56">
        <v>0.8</v>
      </c>
      <c r="L123" s="55">
        <f t="shared" si="20"/>
        <v>411.55968</v>
      </c>
      <c r="M123" s="57">
        <v>102.88992</v>
      </c>
      <c r="N123" s="29" t="s">
        <v>433</v>
      </c>
      <c r="O123" s="58" t="s">
        <v>27</v>
      </c>
      <c r="P123" s="59"/>
      <c r="Q123" s="59"/>
    </row>
    <row r="124" s="3" customFormat="1" ht="18.6" customHeight="1" spans="1:17">
      <c r="A124" s="26">
        <f t="shared" si="22"/>
        <v>118</v>
      </c>
      <c r="B124" s="29" t="s">
        <v>434</v>
      </c>
      <c r="C124" s="28" t="s">
        <v>22</v>
      </c>
      <c r="D124" s="29" t="s">
        <v>53</v>
      </c>
      <c r="E124" s="29" t="s">
        <v>420</v>
      </c>
      <c r="F124" s="28" t="s">
        <v>416</v>
      </c>
      <c r="G124" s="30">
        <v>17.57</v>
      </c>
      <c r="H124" s="30">
        <v>17.57</v>
      </c>
      <c r="I124" s="54">
        <f t="shared" si="18"/>
        <v>19678.4</v>
      </c>
      <c r="J124" s="55">
        <f t="shared" si="19"/>
        <v>1200.3824</v>
      </c>
      <c r="K124" s="56">
        <v>0.8</v>
      </c>
      <c r="L124" s="55">
        <f t="shared" si="20"/>
        <v>960.30592</v>
      </c>
      <c r="M124" s="57">
        <v>240.07648</v>
      </c>
      <c r="N124" s="29" t="s">
        <v>435</v>
      </c>
      <c r="O124" s="58" t="s">
        <v>27</v>
      </c>
      <c r="P124" s="59"/>
      <c r="Q124" s="59"/>
    </row>
    <row r="125" s="3" customFormat="1" ht="18.6" customHeight="1" spans="1:17">
      <c r="A125" s="26">
        <f t="shared" si="22"/>
        <v>119</v>
      </c>
      <c r="B125" s="29" t="s">
        <v>436</v>
      </c>
      <c r="C125" s="28" t="s">
        <v>22</v>
      </c>
      <c r="D125" s="29" t="s">
        <v>437</v>
      </c>
      <c r="E125" s="29" t="s">
        <v>420</v>
      </c>
      <c r="F125" s="28" t="s">
        <v>416</v>
      </c>
      <c r="G125" s="30">
        <v>23.97</v>
      </c>
      <c r="H125" s="30">
        <v>23.97</v>
      </c>
      <c r="I125" s="54">
        <f t="shared" si="18"/>
        <v>26846.4</v>
      </c>
      <c r="J125" s="55">
        <f t="shared" si="19"/>
        <v>1637.6304</v>
      </c>
      <c r="K125" s="56">
        <v>0.8</v>
      </c>
      <c r="L125" s="55">
        <f t="shared" si="20"/>
        <v>1310.10432</v>
      </c>
      <c r="M125" s="57">
        <v>327.52608</v>
      </c>
      <c r="N125" s="29" t="s">
        <v>438</v>
      </c>
      <c r="O125" s="58" t="s">
        <v>27</v>
      </c>
      <c r="P125" s="59"/>
      <c r="Q125" s="59"/>
    </row>
    <row r="126" s="3" customFormat="1" ht="18.6" customHeight="1" spans="1:17">
      <c r="A126" s="26">
        <f t="shared" ref="A126:A135" si="23">ROW()-6</f>
        <v>120</v>
      </c>
      <c r="B126" s="29" t="s">
        <v>439</v>
      </c>
      <c r="C126" s="28" t="s">
        <v>22</v>
      </c>
      <c r="D126" s="29" t="s">
        <v>49</v>
      </c>
      <c r="E126" s="29" t="s">
        <v>420</v>
      </c>
      <c r="F126" s="28" t="s">
        <v>416</v>
      </c>
      <c r="G126" s="30">
        <v>16.15</v>
      </c>
      <c r="H126" s="30">
        <v>16.15</v>
      </c>
      <c r="I126" s="54">
        <f t="shared" si="18"/>
        <v>18088</v>
      </c>
      <c r="J126" s="55">
        <f t="shared" si="19"/>
        <v>1103.368</v>
      </c>
      <c r="K126" s="56">
        <v>0.8</v>
      </c>
      <c r="L126" s="55">
        <f t="shared" si="20"/>
        <v>882.6944</v>
      </c>
      <c r="M126" s="57">
        <v>220.6736</v>
      </c>
      <c r="N126" s="29" t="s">
        <v>440</v>
      </c>
      <c r="O126" s="58" t="s">
        <v>27</v>
      </c>
      <c r="P126" s="59"/>
      <c r="Q126" s="59"/>
    </row>
    <row r="127" s="3" customFormat="1" ht="18.6" customHeight="1" spans="1:17">
      <c r="A127" s="26">
        <f t="shared" si="23"/>
        <v>121</v>
      </c>
      <c r="B127" s="29" t="s">
        <v>441</v>
      </c>
      <c r="C127" s="28" t="s">
        <v>22</v>
      </c>
      <c r="D127" s="29" t="s">
        <v>411</v>
      </c>
      <c r="E127" s="29" t="s">
        <v>420</v>
      </c>
      <c r="F127" s="28" t="s">
        <v>416</v>
      </c>
      <c r="G127" s="30">
        <v>9.41</v>
      </c>
      <c r="H127" s="30">
        <v>9.41</v>
      </c>
      <c r="I127" s="54">
        <f t="shared" si="18"/>
        <v>10539.2</v>
      </c>
      <c r="J127" s="55">
        <f t="shared" si="19"/>
        <v>642.8912</v>
      </c>
      <c r="K127" s="56">
        <v>0.8</v>
      </c>
      <c r="L127" s="55">
        <f t="shared" si="20"/>
        <v>514.31296</v>
      </c>
      <c r="M127" s="57">
        <v>128.57824</v>
      </c>
      <c r="N127" s="29" t="s">
        <v>442</v>
      </c>
      <c r="O127" s="58" t="s">
        <v>27</v>
      </c>
      <c r="P127" s="59"/>
      <c r="Q127" s="59"/>
    </row>
    <row r="128" s="3" customFormat="1" ht="18.6" customHeight="1" spans="1:17">
      <c r="A128" s="26">
        <f t="shared" si="23"/>
        <v>122</v>
      </c>
      <c r="B128" s="29" t="s">
        <v>443</v>
      </c>
      <c r="C128" s="28" t="s">
        <v>22</v>
      </c>
      <c r="D128" s="29" t="s">
        <v>129</v>
      </c>
      <c r="E128" s="29" t="s">
        <v>420</v>
      </c>
      <c r="F128" s="28" t="s">
        <v>416</v>
      </c>
      <c r="G128" s="30">
        <v>8.83</v>
      </c>
      <c r="H128" s="30">
        <v>8.83</v>
      </c>
      <c r="I128" s="54">
        <f t="shared" si="18"/>
        <v>9889.6</v>
      </c>
      <c r="J128" s="55">
        <f t="shared" si="19"/>
        <v>603.2656</v>
      </c>
      <c r="K128" s="56">
        <v>0.8</v>
      </c>
      <c r="L128" s="55">
        <f t="shared" si="20"/>
        <v>482.61248</v>
      </c>
      <c r="M128" s="57">
        <v>120.65312</v>
      </c>
      <c r="N128" s="29" t="s">
        <v>444</v>
      </c>
      <c r="O128" s="58" t="s">
        <v>27</v>
      </c>
      <c r="P128" s="59"/>
      <c r="Q128" s="59"/>
    </row>
    <row r="129" s="3" customFormat="1" ht="18.6" customHeight="1" spans="1:17">
      <c r="A129" s="26">
        <f t="shared" si="23"/>
        <v>123</v>
      </c>
      <c r="B129" s="29" t="s">
        <v>445</v>
      </c>
      <c r="C129" s="28" t="s">
        <v>22</v>
      </c>
      <c r="D129" s="29" t="s">
        <v>23</v>
      </c>
      <c r="E129" s="29" t="s">
        <v>420</v>
      </c>
      <c r="F129" s="28" t="s">
        <v>416</v>
      </c>
      <c r="G129" s="30">
        <v>8.54</v>
      </c>
      <c r="H129" s="30">
        <v>8.54</v>
      </c>
      <c r="I129" s="54">
        <f t="shared" si="18"/>
        <v>9564.8</v>
      </c>
      <c r="J129" s="55">
        <f t="shared" si="19"/>
        <v>583.4528</v>
      </c>
      <c r="K129" s="56">
        <v>0.8</v>
      </c>
      <c r="L129" s="55">
        <f t="shared" si="20"/>
        <v>466.76224</v>
      </c>
      <c r="M129" s="57">
        <v>116.69056</v>
      </c>
      <c r="N129" s="29" t="s">
        <v>446</v>
      </c>
      <c r="O129" s="58" t="s">
        <v>27</v>
      </c>
      <c r="P129" s="59"/>
      <c r="Q129" s="59"/>
    </row>
    <row r="130" s="3" customFormat="1" ht="18.6" customHeight="1" spans="1:17">
      <c r="A130" s="26">
        <f t="shared" si="23"/>
        <v>124</v>
      </c>
      <c r="B130" s="29" t="s">
        <v>447</v>
      </c>
      <c r="C130" s="28" t="s">
        <v>22</v>
      </c>
      <c r="D130" s="29" t="s">
        <v>29</v>
      </c>
      <c r="E130" s="29" t="s">
        <v>420</v>
      </c>
      <c r="F130" s="28" t="s">
        <v>416</v>
      </c>
      <c r="G130" s="30">
        <v>12.53</v>
      </c>
      <c r="H130" s="30">
        <v>12.53</v>
      </c>
      <c r="I130" s="54">
        <f t="shared" si="18"/>
        <v>14033.6</v>
      </c>
      <c r="J130" s="55">
        <f t="shared" si="19"/>
        <v>856.0496</v>
      </c>
      <c r="K130" s="56">
        <v>0.8</v>
      </c>
      <c r="L130" s="55">
        <f t="shared" si="20"/>
        <v>684.83968</v>
      </c>
      <c r="M130" s="57">
        <v>171.20992</v>
      </c>
      <c r="N130" s="29" t="s">
        <v>448</v>
      </c>
      <c r="O130" s="58" t="s">
        <v>27</v>
      </c>
      <c r="P130" s="59"/>
      <c r="Q130" s="59"/>
    </row>
    <row r="131" s="3" customFormat="1" ht="18.6" customHeight="1" spans="1:17">
      <c r="A131" s="26">
        <f t="shared" si="23"/>
        <v>125</v>
      </c>
      <c r="B131" s="27" t="s">
        <v>449</v>
      </c>
      <c r="C131" s="28" t="s">
        <v>22</v>
      </c>
      <c r="D131" s="29" t="s">
        <v>82</v>
      </c>
      <c r="E131" s="29" t="s">
        <v>450</v>
      </c>
      <c r="F131" s="28" t="s">
        <v>416</v>
      </c>
      <c r="G131" s="30">
        <v>95.8</v>
      </c>
      <c r="H131" s="30">
        <v>95.8</v>
      </c>
      <c r="I131" s="54">
        <f t="shared" si="18"/>
        <v>107296</v>
      </c>
      <c r="J131" s="55">
        <f t="shared" si="19"/>
        <v>6545.056</v>
      </c>
      <c r="K131" s="56">
        <v>0.8</v>
      </c>
      <c r="L131" s="55">
        <f t="shared" si="20"/>
        <v>5236.0448</v>
      </c>
      <c r="M131" s="57">
        <v>1309.0112</v>
      </c>
      <c r="N131" s="29" t="s">
        <v>451</v>
      </c>
      <c r="O131" s="58" t="s">
        <v>27</v>
      </c>
      <c r="P131" s="59"/>
      <c r="Q131" s="59"/>
    </row>
    <row r="132" s="3" customFormat="1" ht="18.6" customHeight="1" spans="1:17">
      <c r="A132" s="26">
        <f t="shared" si="23"/>
        <v>126</v>
      </c>
      <c r="B132" s="29" t="s">
        <v>452</v>
      </c>
      <c r="C132" s="28" t="s">
        <v>22</v>
      </c>
      <c r="D132" s="29" t="s">
        <v>289</v>
      </c>
      <c r="E132" s="29" t="s">
        <v>453</v>
      </c>
      <c r="F132" s="28" t="s">
        <v>454</v>
      </c>
      <c r="G132" s="30">
        <v>13.47</v>
      </c>
      <c r="H132" s="30">
        <v>13.47</v>
      </c>
      <c r="I132" s="54">
        <f t="shared" si="18"/>
        <v>15086.4</v>
      </c>
      <c r="J132" s="55">
        <f t="shared" si="19"/>
        <v>920.2704</v>
      </c>
      <c r="K132" s="56">
        <v>0.8</v>
      </c>
      <c r="L132" s="55">
        <f t="shared" si="20"/>
        <v>736.21632</v>
      </c>
      <c r="M132" s="57">
        <v>184.05408</v>
      </c>
      <c r="N132" s="29" t="s">
        <v>455</v>
      </c>
      <c r="O132" s="58" t="s">
        <v>27</v>
      </c>
      <c r="P132" s="59"/>
      <c r="Q132" s="59"/>
    </row>
    <row r="133" s="3" customFormat="1" ht="18.6" customHeight="1" spans="1:17">
      <c r="A133" s="26">
        <f t="shared" si="23"/>
        <v>127</v>
      </c>
      <c r="B133" s="29" t="s">
        <v>456</v>
      </c>
      <c r="C133" s="28" t="s">
        <v>22</v>
      </c>
      <c r="D133" s="29" t="s">
        <v>137</v>
      </c>
      <c r="E133" s="29" t="s">
        <v>457</v>
      </c>
      <c r="F133" s="28" t="s">
        <v>458</v>
      </c>
      <c r="G133" s="30">
        <v>8.45</v>
      </c>
      <c r="H133" s="30">
        <v>8.45</v>
      </c>
      <c r="I133" s="54">
        <f t="shared" si="18"/>
        <v>9464</v>
      </c>
      <c r="J133" s="55">
        <f t="shared" si="19"/>
        <v>577.304</v>
      </c>
      <c r="K133" s="56">
        <v>0.8</v>
      </c>
      <c r="L133" s="55">
        <f t="shared" si="20"/>
        <v>461.8432</v>
      </c>
      <c r="M133" s="57">
        <v>115.4608</v>
      </c>
      <c r="N133" s="29" t="s">
        <v>459</v>
      </c>
      <c r="O133" s="58" t="s">
        <v>27</v>
      </c>
      <c r="P133" s="59"/>
      <c r="Q133" s="59"/>
    </row>
    <row r="134" s="3" customFormat="1" ht="18.6" customHeight="1" spans="1:17">
      <c r="A134" s="26">
        <f t="shared" si="23"/>
        <v>128</v>
      </c>
      <c r="B134" s="29" t="s">
        <v>460</v>
      </c>
      <c r="C134" s="28" t="s">
        <v>22</v>
      </c>
      <c r="D134" s="29" t="s">
        <v>461</v>
      </c>
      <c r="E134" s="29" t="s">
        <v>462</v>
      </c>
      <c r="F134" s="28" t="s">
        <v>463</v>
      </c>
      <c r="G134" s="30">
        <v>38.6</v>
      </c>
      <c r="H134" s="30">
        <v>38.6</v>
      </c>
      <c r="I134" s="54">
        <f t="shared" ref="I134:I168" si="24">H134*1120</f>
        <v>43232</v>
      </c>
      <c r="J134" s="55">
        <f t="shared" ref="J134:J168" si="25">H134*68.32</f>
        <v>2637.152</v>
      </c>
      <c r="K134" s="56">
        <v>0.8</v>
      </c>
      <c r="L134" s="55">
        <f t="shared" ref="L134:L168" si="26">J134*K134</f>
        <v>2109.7216</v>
      </c>
      <c r="M134" s="57">
        <v>527.4304</v>
      </c>
      <c r="N134" s="29" t="s">
        <v>464</v>
      </c>
      <c r="O134" s="58" t="s">
        <v>27</v>
      </c>
      <c r="P134" s="59"/>
      <c r="Q134" s="59"/>
    </row>
    <row r="135" s="3" customFormat="1" ht="18.6" customHeight="1" spans="1:17">
      <c r="A135" s="26">
        <f t="shared" si="23"/>
        <v>129</v>
      </c>
      <c r="B135" s="29" t="s">
        <v>465</v>
      </c>
      <c r="C135" s="28" t="s">
        <v>22</v>
      </c>
      <c r="D135" s="29" t="s">
        <v>66</v>
      </c>
      <c r="E135" s="29" t="s">
        <v>466</v>
      </c>
      <c r="F135" s="28" t="s">
        <v>467</v>
      </c>
      <c r="G135" s="30">
        <v>12.11</v>
      </c>
      <c r="H135" s="30">
        <v>12.11</v>
      </c>
      <c r="I135" s="54">
        <f t="shared" si="24"/>
        <v>13563.2</v>
      </c>
      <c r="J135" s="55">
        <f t="shared" si="25"/>
        <v>827.3552</v>
      </c>
      <c r="K135" s="56">
        <v>0.8</v>
      </c>
      <c r="L135" s="55">
        <f t="shared" si="26"/>
        <v>661.88416</v>
      </c>
      <c r="M135" s="57">
        <v>165.47104</v>
      </c>
      <c r="N135" s="29" t="s">
        <v>468</v>
      </c>
      <c r="O135" s="58" t="s">
        <v>27</v>
      </c>
      <c r="P135" s="59"/>
      <c r="Q135" s="59"/>
    </row>
    <row r="136" s="3" customFormat="1" ht="18.6" customHeight="1" spans="1:17">
      <c r="A136" s="26">
        <f t="shared" ref="A136:A145" si="27">ROW()-6</f>
        <v>130</v>
      </c>
      <c r="B136" s="29" t="s">
        <v>469</v>
      </c>
      <c r="C136" s="28" t="s">
        <v>22</v>
      </c>
      <c r="D136" s="29" t="s">
        <v>470</v>
      </c>
      <c r="E136" s="29" t="s">
        <v>471</v>
      </c>
      <c r="F136" s="28" t="s">
        <v>472</v>
      </c>
      <c r="G136" s="30">
        <v>4.59</v>
      </c>
      <c r="H136" s="30">
        <v>4.59</v>
      </c>
      <c r="I136" s="54">
        <f t="shared" si="24"/>
        <v>5140.8</v>
      </c>
      <c r="J136" s="55">
        <f t="shared" si="25"/>
        <v>313.5888</v>
      </c>
      <c r="K136" s="56">
        <v>0.8</v>
      </c>
      <c r="L136" s="55">
        <f t="shared" si="26"/>
        <v>250.87104</v>
      </c>
      <c r="M136" s="57">
        <v>62.71776</v>
      </c>
      <c r="N136" s="29" t="s">
        <v>473</v>
      </c>
      <c r="O136" s="58" t="s">
        <v>27</v>
      </c>
      <c r="P136" s="59"/>
      <c r="Q136" s="59"/>
    </row>
    <row r="137" s="3" customFormat="1" ht="18.6" customHeight="1" spans="1:17">
      <c r="A137" s="26">
        <f t="shared" si="27"/>
        <v>131</v>
      </c>
      <c r="B137" s="29" t="s">
        <v>474</v>
      </c>
      <c r="C137" s="28" t="s">
        <v>22</v>
      </c>
      <c r="D137" s="29" t="s">
        <v>161</v>
      </c>
      <c r="E137" s="29" t="s">
        <v>475</v>
      </c>
      <c r="F137" s="28" t="s">
        <v>476</v>
      </c>
      <c r="G137" s="30">
        <v>19.52</v>
      </c>
      <c r="H137" s="30">
        <v>19.52</v>
      </c>
      <c r="I137" s="54">
        <f t="shared" si="24"/>
        <v>21862.4</v>
      </c>
      <c r="J137" s="55">
        <f t="shared" si="25"/>
        <v>1333.6064</v>
      </c>
      <c r="K137" s="56">
        <v>0.8</v>
      </c>
      <c r="L137" s="55">
        <f t="shared" si="26"/>
        <v>1066.88512</v>
      </c>
      <c r="M137" s="57">
        <v>266.72128</v>
      </c>
      <c r="N137" s="29" t="s">
        <v>477</v>
      </c>
      <c r="O137" s="58" t="s">
        <v>27</v>
      </c>
      <c r="P137" s="59"/>
      <c r="Q137" s="59"/>
    </row>
    <row r="138" s="3" customFormat="1" ht="18.6" customHeight="1" spans="1:17">
      <c r="A138" s="26">
        <f t="shared" si="27"/>
        <v>132</v>
      </c>
      <c r="B138" s="29" t="s">
        <v>478</v>
      </c>
      <c r="C138" s="28" t="s">
        <v>22</v>
      </c>
      <c r="D138" s="29" t="s">
        <v>29</v>
      </c>
      <c r="E138" s="29" t="s">
        <v>479</v>
      </c>
      <c r="F138" s="28" t="s">
        <v>467</v>
      </c>
      <c r="G138" s="30">
        <v>9.7</v>
      </c>
      <c r="H138" s="30">
        <v>9.7</v>
      </c>
      <c r="I138" s="54">
        <f t="shared" si="24"/>
        <v>10864</v>
      </c>
      <c r="J138" s="55">
        <f t="shared" si="25"/>
        <v>662.704</v>
      </c>
      <c r="K138" s="56">
        <v>0.8</v>
      </c>
      <c r="L138" s="55">
        <f t="shared" si="26"/>
        <v>530.1632</v>
      </c>
      <c r="M138" s="57">
        <v>132.5408</v>
      </c>
      <c r="N138" s="29" t="s">
        <v>480</v>
      </c>
      <c r="O138" s="58" t="s">
        <v>27</v>
      </c>
      <c r="P138" s="59"/>
      <c r="Q138" s="59"/>
    </row>
    <row r="139" s="3" customFormat="1" ht="18.6" customHeight="1" spans="1:17">
      <c r="A139" s="26">
        <f t="shared" si="27"/>
        <v>133</v>
      </c>
      <c r="B139" s="29" t="s">
        <v>481</v>
      </c>
      <c r="C139" s="28" t="s">
        <v>22</v>
      </c>
      <c r="D139" s="29" t="s">
        <v>125</v>
      </c>
      <c r="E139" s="29" t="s">
        <v>482</v>
      </c>
      <c r="F139" s="28" t="s">
        <v>483</v>
      </c>
      <c r="G139" s="30">
        <v>7.79</v>
      </c>
      <c r="H139" s="30">
        <v>7.79</v>
      </c>
      <c r="I139" s="54">
        <f t="shared" si="24"/>
        <v>8724.8</v>
      </c>
      <c r="J139" s="55">
        <f t="shared" si="25"/>
        <v>532.2128</v>
      </c>
      <c r="K139" s="56">
        <v>0.8</v>
      </c>
      <c r="L139" s="55">
        <f t="shared" si="26"/>
        <v>425.77024</v>
      </c>
      <c r="M139" s="57">
        <v>106.44256</v>
      </c>
      <c r="N139" s="29" t="s">
        <v>484</v>
      </c>
      <c r="O139" s="58" t="s">
        <v>27</v>
      </c>
      <c r="P139" s="59"/>
      <c r="Q139" s="59"/>
    </row>
    <row r="140" s="3" customFormat="1" ht="18.6" customHeight="1" spans="1:17">
      <c r="A140" s="26">
        <f t="shared" si="27"/>
        <v>134</v>
      </c>
      <c r="B140" s="29" t="s">
        <v>485</v>
      </c>
      <c r="C140" s="28" t="s">
        <v>22</v>
      </c>
      <c r="D140" s="29" t="s">
        <v>29</v>
      </c>
      <c r="E140" s="29" t="s">
        <v>462</v>
      </c>
      <c r="F140" s="28" t="s">
        <v>472</v>
      </c>
      <c r="G140" s="30">
        <v>14.9</v>
      </c>
      <c r="H140" s="30">
        <v>14.9</v>
      </c>
      <c r="I140" s="54">
        <f t="shared" si="24"/>
        <v>16688</v>
      </c>
      <c r="J140" s="55">
        <f t="shared" si="25"/>
        <v>1017.968</v>
      </c>
      <c r="K140" s="56">
        <v>0.8</v>
      </c>
      <c r="L140" s="55">
        <f t="shared" si="26"/>
        <v>814.3744</v>
      </c>
      <c r="M140" s="57">
        <v>203.5936</v>
      </c>
      <c r="N140" s="29" t="s">
        <v>486</v>
      </c>
      <c r="O140" s="58" t="s">
        <v>27</v>
      </c>
      <c r="P140" s="59"/>
      <c r="Q140" s="59"/>
    </row>
    <row r="141" s="3" customFormat="1" ht="18.6" customHeight="1" spans="1:17">
      <c r="A141" s="26">
        <f t="shared" si="27"/>
        <v>135</v>
      </c>
      <c r="B141" s="29" t="s">
        <v>487</v>
      </c>
      <c r="C141" s="28" t="s">
        <v>22</v>
      </c>
      <c r="D141" s="29" t="s">
        <v>148</v>
      </c>
      <c r="E141" s="29" t="s">
        <v>488</v>
      </c>
      <c r="F141" s="28" t="s">
        <v>489</v>
      </c>
      <c r="G141" s="30">
        <v>25.8</v>
      </c>
      <c r="H141" s="30">
        <v>25.8</v>
      </c>
      <c r="I141" s="54">
        <f t="shared" si="24"/>
        <v>28896</v>
      </c>
      <c r="J141" s="55">
        <f t="shared" si="25"/>
        <v>1762.656</v>
      </c>
      <c r="K141" s="56">
        <v>0.8</v>
      </c>
      <c r="L141" s="55">
        <f t="shared" si="26"/>
        <v>1410.1248</v>
      </c>
      <c r="M141" s="57">
        <v>352.5312</v>
      </c>
      <c r="N141" s="29" t="s">
        <v>490</v>
      </c>
      <c r="O141" s="58" t="s">
        <v>27</v>
      </c>
      <c r="P141" s="59"/>
      <c r="Q141" s="59"/>
    </row>
    <row r="142" s="3" customFormat="1" ht="18.6" customHeight="1" spans="1:17">
      <c r="A142" s="26">
        <f t="shared" si="27"/>
        <v>136</v>
      </c>
      <c r="B142" s="29" t="s">
        <v>491</v>
      </c>
      <c r="C142" s="28" t="s">
        <v>22</v>
      </c>
      <c r="D142" s="29" t="s">
        <v>492</v>
      </c>
      <c r="E142" s="29" t="s">
        <v>493</v>
      </c>
      <c r="F142" s="28" t="s">
        <v>483</v>
      </c>
      <c r="G142" s="30">
        <v>20.3</v>
      </c>
      <c r="H142" s="30">
        <v>20.3</v>
      </c>
      <c r="I142" s="54">
        <f t="shared" si="24"/>
        <v>22736</v>
      </c>
      <c r="J142" s="55">
        <f t="shared" si="25"/>
        <v>1386.896</v>
      </c>
      <c r="K142" s="56">
        <v>0.8</v>
      </c>
      <c r="L142" s="55">
        <f t="shared" si="26"/>
        <v>1109.5168</v>
      </c>
      <c r="M142" s="57">
        <v>277.3792</v>
      </c>
      <c r="N142" s="29" t="s">
        <v>494</v>
      </c>
      <c r="O142" s="58" t="s">
        <v>27</v>
      </c>
      <c r="P142" s="59"/>
      <c r="Q142" s="59"/>
    </row>
    <row r="143" s="3" customFormat="1" ht="18.6" customHeight="1" spans="1:17">
      <c r="A143" s="26">
        <f t="shared" si="27"/>
        <v>137</v>
      </c>
      <c r="B143" s="29" t="s">
        <v>495</v>
      </c>
      <c r="C143" s="28" t="s">
        <v>22</v>
      </c>
      <c r="D143" s="29" t="s">
        <v>180</v>
      </c>
      <c r="E143" s="29" t="s">
        <v>496</v>
      </c>
      <c r="F143" s="28" t="s">
        <v>497</v>
      </c>
      <c r="G143" s="30">
        <v>6.4</v>
      </c>
      <c r="H143" s="30">
        <v>6.4</v>
      </c>
      <c r="I143" s="54">
        <f t="shared" si="24"/>
        <v>7168</v>
      </c>
      <c r="J143" s="55">
        <f t="shared" si="25"/>
        <v>437.248</v>
      </c>
      <c r="K143" s="56">
        <v>0.8</v>
      </c>
      <c r="L143" s="55">
        <f t="shared" si="26"/>
        <v>349.7984</v>
      </c>
      <c r="M143" s="57">
        <v>87.4496</v>
      </c>
      <c r="N143" s="29" t="s">
        <v>498</v>
      </c>
      <c r="O143" s="58" t="s">
        <v>27</v>
      </c>
      <c r="P143" s="59"/>
      <c r="Q143" s="59"/>
    </row>
    <row r="144" s="3" customFormat="1" ht="18.6" customHeight="1" spans="1:17">
      <c r="A144" s="26">
        <f t="shared" si="27"/>
        <v>138</v>
      </c>
      <c r="B144" s="29" t="s">
        <v>499</v>
      </c>
      <c r="C144" s="28" t="s">
        <v>22</v>
      </c>
      <c r="D144" s="29" t="s">
        <v>137</v>
      </c>
      <c r="E144" s="29" t="s">
        <v>500</v>
      </c>
      <c r="F144" s="28" t="s">
        <v>497</v>
      </c>
      <c r="G144" s="30">
        <v>9.7</v>
      </c>
      <c r="H144" s="30">
        <v>9.7</v>
      </c>
      <c r="I144" s="54">
        <f t="shared" si="24"/>
        <v>10864</v>
      </c>
      <c r="J144" s="55">
        <f t="shared" si="25"/>
        <v>662.704</v>
      </c>
      <c r="K144" s="56">
        <v>0.8</v>
      </c>
      <c r="L144" s="55">
        <f t="shared" si="26"/>
        <v>530.1632</v>
      </c>
      <c r="M144" s="57">
        <v>132.5408</v>
      </c>
      <c r="N144" s="29" t="s">
        <v>501</v>
      </c>
      <c r="O144" s="58" t="s">
        <v>27</v>
      </c>
      <c r="P144" s="59"/>
      <c r="Q144" s="59"/>
    </row>
    <row r="145" s="3" customFormat="1" ht="18.6" customHeight="1" spans="1:17">
      <c r="A145" s="26">
        <f t="shared" si="27"/>
        <v>139</v>
      </c>
      <c r="B145" s="29" t="s">
        <v>502</v>
      </c>
      <c r="C145" s="28" t="s">
        <v>22</v>
      </c>
      <c r="D145" s="29" t="s">
        <v>411</v>
      </c>
      <c r="E145" s="29" t="s">
        <v>503</v>
      </c>
      <c r="F145" s="28" t="s">
        <v>504</v>
      </c>
      <c r="G145" s="30">
        <v>6.4</v>
      </c>
      <c r="H145" s="30">
        <v>6.4</v>
      </c>
      <c r="I145" s="54">
        <f t="shared" si="24"/>
        <v>7168</v>
      </c>
      <c r="J145" s="55">
        <f t="shared" si="25"/>
        <v>437.248</v>
      </c>
      <c r="K145" s="56">
        <v>0.8</v>
      </c>
      <c r="L145" s="55">
        <f t="shared" si="26"/>
        <v>349.7984</v>
      </c>
      <c r="M145" s="57">
        <v>87.4496</v>
      </c>
      <c r="N145" s="29" t="s">
        <v>505</v>
      </c>
      <c r="O145" s="58" t="s">
        <v>27</v>
      </c>
      <c r="P145" s="59"/>
      <c r="Q145" s="59"/>
    </row>
    <row r="146" s="3" customFormat="1" ht="18.6" customHeight="1" spans="1:17">
      <c r="A146" s="26">
        <f t="shared" ref="A146:A155" si="28">ROW()-6</f>
        <v>140</v>
      </c>
      <c r="B146" s="29" t="s">
        <v>506</v>
      </c>
      <c r="C146" s="28" t="s">
        <v>22</v>
      </c>
      <c r="D146" s="29" t="s">
        <v>105</v>
      </c>
      <c r="E146" s="29" t="s">
        <v>507</v>
      </c>
      <c r="F146" s="28" t="s">
        <v>472</v>
      </c>
      <c r="G146" s="30">
        <v>16.74</v>
      </c>
      <c r="H146" s="30">
        <v>16.74</v>
      </c>
      <c r="I146" s="54">
        <f t="shared" si="24"/>
        <v>18748.8</v>
      </c>
      <c r="J146" s="55">
        <f t="shared" si="25"/>
        <v>1143.6768</v>
      </c>
      <c r="K146" s="56">
        <v>0.8</v>
      </c>
      <c r="L146" s="55">
        <f t="shared" si="26"/>
        <v>914.94144</v>
      </c>
      <c r="M146" s="57">
        <v>228.73536</v>
      </c>
      <c r="N146" s="29" t="s">
        <v>508</v>
      </c>
      <c r="O146" s="58" t="s">
        <v>27</v>
      </c>
      <c r="P146" s="59"/>
      <c r="Q146" s="59"/>
    </row>
    <row r="147" s="3" customFormat="1" ht="18.6" customHeight="1" spans="1:17">
      <c r="A147" s="26">
        <f t="shared" si="28"/>
        <v>141</v>
      </c>
      <c r="B147" s="29" t="s">
        <v>509</v>
      </c>
      <c r="C147" s="28" t="s">
        <v>22</v>
      </c>
      <c r="D147" s="29" t="s">
        <v>510</v>
      </c>
      <c r="E147" s="29" t="s">
        <v>511</v>
      </c>
      <c r="F147" s="28" t="s">
        <v>512</v>
      </c>
      <c r="G147" s="30">
        <v>11.99</v>
      </c>
      <c r="H147" s="30">
        <v>11.99</v>
      </c>
      <c r="I147" s="54">
        <f t="shared" si="24"/>
        <v>13428.8</v>
      </c>
      <c r="J147" s="55">
        <f t="shared" si="25"/>
        <v>819.1568</v>
      </c>
      <c r="K147" s="56">
        <v>0.8</v>
      </c>
      <c r="L147" s="55">
        <f t="shared" si="26"/>
        <v>655.32544</v>
      </c>
      <c r="M147" s="57">
        <v>163.83136</v>
      </c>
      <c r="N147" s="29" t="s">
        <v>513</v>
      </c>
      <c r="O147" s="58" t="s">
        <v>27</v>
      </c>
      <c r="P147" s="59"/>
      <c r="Q147" s="59"/>
    </row>
    <row r="148" s="3" customFormat="1" ht="18.6" customHeight="1" spans="1:17">
      <c r="A148" s="26">
        <f t="shared" si="28"/>
        <v>142</v>
      </c>
      <c r="B148" s="29" t="s">
        <v>514</v>
      </c>
      <c r="C148" s="28" t="s">
        <v>22</v>
      </c>
      <c r="D148" s="29" t="s">
        <v>244</v>
      </c>
      <c r="E148" s="29" t="s">
        <v>515</v>
      </c>
      <c r="F148" s="28" t="s">
        <v>497</v>
      </c>
      <c r="G148" s="30">
        <v>16.34</v>
      </c>
      <c r="H148" s="30">
        <v>16.34</v>
      </c>
      <c r="I148" s="54">
        <f t="shared" si="24"/>
        <v>18300.8</v>
      </c>
      <c r="J148" s="55">
        <f t="shared" si="25"/>
        <v>1116.3488</v>
      </c>
      <c r="K148" s="56">
        <v>0.8</v>
      </c>
      <c r="L148" s="55">
        <f t="shared" si="26"/>
        <v>893.07904</v>
      </c>
      <c r="M148" s="57">
        <v>223.26976</v>
      </c>
      <c r="N148" s="29" t="s">
        <v>516</v>
      </c>
      <c r="O148" s="58" t="s">
        <v>27</v>
      </c>
      <c r="P148" s="59"/>
      <c r="Q148" s="59"/>
    </row>
    <row r="149" s="3" customFormat="1" ht="18.6" customHeight="1" spans="1:17">
      <c r="A149" s="26">
        <f t="shared" si="28"/>
        <v>143</v>
      </c>
      <c r="B149" s="29" t="s">
        <v>517</v>
      </c>
      <c r="C149" s="28" t="s">
        <v>22</v>
      </c>
      <c r="D149" s="29" t="s">
        <v>111</v>
      </c>
      <c r="E149" s="29" t="s">
        <v>462</v>
      </c>
      <c r="F149" s="28" t="s">
        <v>518</v>
      </c>
      <c r="G149" s="30">
        <v>4.09</v>
      </c>
      <c r="H149" s="30">
        <v>4.09</v>
      </c>
      <c r="I149" s="54">
        <f t="shared" si="24"/>
        <v>4580.8</v>
      </c>
      <c r="J149" s="55">
        <f t="shared" si="25"/>
        <v>279.4288</v>
      </c>
      <c r="K149" s="56">
        <v>0.8</v>
      </c>
      <c r="L149" s="55">
        <f t="shared" si="26"/>
        <v>223.54304</v>
      </c>
      <c r="M149" s="57">
        <v>55.88576</v>
      </c>
      <c r="N149" s="29" t="s">
        <v>519</v>
      </c>
      <c r="O149" s="58" t="s">
        <v>27</v>
      </c>
      <c r="P149" s="59"/>
      <c r="Q149" s="59"/>
    </row>
    <row r="150" s="3" customFormat="1" ht="18.6" customHeight="1" spans="1:17">
      <c r="A150" s="26">
        <f t="shared" si="28"/>
        <v>144</v>
      </c>
      <c r="B150" s="29" t="s">
        <v>520</v>
      </c>
      <c r="C150" s="28" t="s">
        <v>22</v>
      </c>
      <c r="D150" s="29" t="s">
        <v>521</v>
      </c>
      <c r="E150" s="29" t="s">
        <v>457</v>
      </c>
      <c r="F150" s="28" t="s">
        <v>458</v>
      </c>
      <c r="G150" s="30">
        <v>16.42</v>
      </c>
      <c r="H150" s="30">
        <v>16.42</v>
      </c>
      <c r="I150" s="54">
        <f t="shared" si="24"/>
        <v>18390.4</v>
      </c>
      <c r="J150" s="55">
        <f t="shared" si="25"/>
        <v>1121.8144</v>
      </c>
      <c r="K150" s="56">
        <v>0.8</v>
      </c>
      <c r="L150" s="55">
        <f t="shared" si="26"/>
        <v>897.45152</v>
      </c>
      <c r="M150" s="57">
        <v>224.36288</v>
      </c>
      <c r="N150" s="29" t="s">
        <v>522</v>
      </c>
      <c r="O150" s="58" t="s">
        <v>27</v>
      </c>
      <c r="P150" s="59"/>
      <c r="Q150" s="59"/>
    </row>
    <row r="151" s="3" customFormat="1" ht="18.6" customHeight="1" spans="1:17">
      <c r="A151" s="26">
        <f t="shared" si="28"/>
        <v>145</v>
      </c>
      <c r="B151" s="27" t="s">
        <v>523</v>
      </c>
      <c r="C151" s="28" t="s">
        <v>22</v>
      </c>
      <c r="D151" s="29" t="s">
        <v>144</v>
      </c>
      <c r="E151" s="29" t="s">
        <v>524</v>
      </c>
      <c r="F151" s="28" t="s">
        <v>472</v>
      </c>
      <c r="G151" s="30">
        <v>16.74</v>
      </c>
      <c r="H151" s="30">
        <v>16.74</v>
      </c>
      <c r="I151" s="54">
        <f t="shared" si="24"/>
        <v>18748.8</v>
      </c>
      <c r="J151" s="55">
        <f t="shared" si="25"/>
        <v>1143.6768</v>
      </c>
      <c r="K151" s="56">
        <v>0.8</v>
      </c>
      <c r="L151" s="55">
        <f t="shared" si="26"/>
        <v>914.94144</v>
      </c>
      <c r="M151" s="57">
        <v>228.73536</v>
      </c>
      <c r="N151" s="29" t="s">
        <v>525</v>
      </c>
      <c r="O151" s="58" t="s">
        <v>27</v>
      </c>
      <c r="P151" s="59"/>
      <c r="Q151" s="59"/>
    </row>
    <row r="152" s="3" customFormat="1" ht="18.6" customHeight="1" spans="1:17">
      <c r="A152" s="26">
        <f t="shared" si="28"/>
        <v>146</v>
      </c>
      <c r="B152" s="29" t="s">
        <v>526</v>
      </c>
      <c r="C152" s="28" t="s">
        <v>22</v>
      </c>
      <c r="D152" s="29" t="s">
        <v>527</v>
      </c>
      <c r="E152" s="29" t="s">
        <v>528</v>
      </c>
      <c r="F152" s="28" t="s">
        <v>489</v>
      </c>
      <c r="G152" s="30">
        <v>13</v>
      </c>
      <c r="H152" s="30">
        <v>13</v>
      </c>
      <c r="I152" s="54">
        <f t="shared" si="24"/>
        <v>14560</v>
      </c>
      <c r="J152" s="55">
        <f t="shared" si="25"/>
        <v>888.16</v>
      </c>
      <c r="K152" s="56">
        <v>0.8</v>
      </c>
      <c r="L152" s="55">
        <f t="shared" si="26"/>
        <v>710.528</v>
      </c>
      <c r="M152" s="57">
        <v>177.632</v>
      </c>
      <c r="N152" s="29" t="s">
        <v>529</v>
      </c>
      <c r="O152" s="58" t="s">
        <v>27</v>
      </c>
      <c r="P152" s="59"/>
      <c r="Q152" s="59"/>
    </row>
    <row r="153" s="3" customFormat="1" ht="18.6" customHeight="1" spans="1:17">
      <c r="A153" s="26">
        <f t="shared" si="28"/>
        <v>147</v>
      </c>
      <c r="B153" s="29" t="s">
        <v>530</v>
      </c>
      <c r="C153" s="28" t="s">
        <v>22</v>
      </c>
      <c r="D153" s="29" t="s">
        <v>161</v>
      </c>
      <c r="E153" s="29" t="s">
        <v>531</v>
      </c>
      <c r="F153" s="28" t="s">
        <v>532</v>
      </c>
      <c r="G153" s="30">
        <v>27.91</v>
      </c>
      <c r="H153" s="30">
        <v>27.91</v>
      </c>
      <c r="I153" s="54">
        <f t="shared" si="24"/>
        <v>31259.2</v>
      </c>
      <c r="J153" s="55">
        <f t="shared" si="25"/>
        <v>1906.8112</v>
      </c>
      <c r="K153" s="56">
        <v>0.8</v>
      </c>
      <c r="L153" s="55">
        <f t="shared" si="26"/>
        <v>1525.44896</v>
      </c>
      <c r="M153" s="57">
        <v>381.36224</v>
      </c>
      <c r="N153" s="29" t="s">
        <v>533</v>
      </c>
      <c r="O153" s="58" t="s">
        <v>27</v>
      </c>
      <c r="P153" s="59"/>
      <c r="Q153" s="59"/>
    </row>
    <row r="154" s="3" customFormat="1" ht="18.6" customHeight="1" spans="1:17">
      <c r="A154" s="26">
        <f t="shared" si="28"/>
        <v>148</v>
      </c>
      <c r="B154" s="29" t="s">
        <v>534</v>
      </c>
      <c r="C154" s="28" t="s">
        <v>22</v>
      </c>
      <c r="D154" s="29" t="s">
        <v>535</v>
      </c>
      <c r="E154" s="29" t="s">
        <v>536</v>
      </c>
      <c r="F154" s="28" t="s">
        <v>537</v>
      </c>
      <c r="G154" s="30">
        <v>13.4</v>
      </c>
      <c r="H154" s="30">
        <v>13.4</v>
      </c>
      <c r="I154" s="54">
        <f t="shared" si="24"/>
        <v>15008</v>
      </c>
      <c r="J154" s="55">
        <f t="shared" si="25"/>
        <v>915.488</v>
      </c>
      <c r="K154" s="56">
        <v>0.8</v>
      </c>
      <c r="L154" s="55">
        <f t="shared" si="26"/>
        <v>732.3904</v>
      </c>
      <c r="M154" s="57">
        <v>183.0976</v>
      </c>
      <c r="N154" s="29" t="s">
        <v>538</v>
      </c>
      <c r="O154" s="58" t="s">
        <v>27</v>
      </c>
      <c r="P154" s="59"/>
      <c r="Q154" s="59"/>
    </row>
    <row r="155" s="3" customFormat="1" ht="18.6" customHeight="1" spans="1:17">
      <c r="A155" s="26">
        <f t="shared" si="28"/>
        <v>149</v>
      </c>
      <c r="B155" s="29" t="s">
        <v>539</v>
      </c>
      <c r="C155" s="28" t="s">
        <v>22</v>
      </c>
      <c r="D155" s="29" t="s">
        <v>39</v>
      </c>
      <c r="E155" s="29" t="s">
        <v>540</v>
      </c>
      <c r="F155" s="28" t="s">
        <v>489</v>
      </c>
      <c r="G155" s="30">
        <v>3.3</v>
      </c>
      <c r="H155" s="30">
        <v>3.3</v>
      </c>
      <c r="I155" s="54">
        <f t="shared" si="24"/>
        <v>3696</v>
      </c>
      <c r="J155" s="55">
        <f t="shared" si="25"/>
        <v>225.456</v>
      </c>
      <c r="K155" s="56">
        <v>0.8</v>
      </c>
      <c r="L155" s="55">
        <f t="shared" si="26"/>
        <v>180.3648</v>
      </c>
      <c r="M155" s="57">
        <v>45.0912</v>
      </c>
      <c r="N155" s="29" t="s">
        <v>541</v>
      </c>
      <c r="O155" s="58" t="s">
        <v>27</v>
      </c>
      <c r="P155" s="59"/>
      <c r="Q155" s="59"/>
    </row>
    <row r="156" s="3" customFormat="1" ht="18.6" customHeight="1" spans="1:17">
      <c r="A156" s="26">
        <f t="shared" ref="A156:A168" si="29">ROW()-6</f>
        <v>150</v>
      </c>
      <c r="B156" s="27" t="s">
        <v>542</v>
      </c>
      <c r="C156" s="28" t="s">
        <v>22</v>
      </c>
      <c r="D156" s="29" t="s">
        <v>543</v>
      </c>
      <c r="E156" s="29" t="s">
        <v>462</v>
      </c>
      <c r="F156" s="28" t="s">
        <v>512</v>
      </c>
      <c r="G156" s="30">
        <v>12.08</v>
      </c>
      <c r="H156" s="30">
        <v>12.08</v>
      </c>
      <c r="I156" s="54">
        <f t="shared" si="24"/>
        <v>13529.6</v>
      </c>
      <c r="J156" s="55">
        <f t="shared" si="25"/>
        <v>825.3056</v>
      </c>
      <c r="K156" s="56">
        <v>0.8</v>
      </c>
      <c r="L156" s="55">
        <f t="shared" si="26"/>
        <v>660.24448</v>
      </c>
      <c r="M156" s="57">
        <v>165.06112</v>
      </c>
      <c r="N156" s="29" t="s">
        <v>544</v>
      </c>
      <c r="O156" s="58" t="s">
        <v>27</v>
      </c>
      <c r="P156" s="59"/>
      <c r="Q156" s="59"/>
    </row>
    <row r="157" s="3" customFormat="1" ht="18.6" customHeight="1" spans="1:17">
      <c r="A157" s="26">
        <f t="shared" si="29"/>
        <v>151</v>
      </c>
      <c r="B157" s="29" t="s">
        <v>545</v>
      </c>
      <c r="C157" s="28" t="s">
        <v>22</v>
      </c>
      <c r="D157" s="29" t="s">
        <v>66</v>
      </c>
      <c r="E157" s="29" t="s">
        <v>546</v>
      </c>
      <c r="F157" s="28" t="s">
        <v>547</v>
      </c>
      <c r="G157" s="30">
        <v>22.71</v>
      </c>
      <c r="H157" s="30">
        <v>22.71</v>
      </c>
      <c r="I157" s="54">
        <f t="shared" si="24"/>
        <v>25435.2</v>
      </c>
      <c r="J157" s="55">
        <f t="shared" si="25"/>
        <v>1551.5472</v>
      </c>
      <c r="K157" s="56">
        <v>0.8</v>
      </c>
      <c r="L157" s="55">
        <f t="shared" si="26"/>
        <v>1241.23776</v>
      </c>
      <c r="M157" s="57">
        <v>310.30944</v>
      </c>
      <c r="N157" s="29" t="s">
        <v>548</v>
      </c>
      <c r="O157" s="58" t="s">
        <v>27</v>
      </c>
      <c r="P157" s="59"/>
      <c r="Q157" s="59"/>
    </row>
    <row r="158" s="3" customFormat="1" ht="18.6" customHeight="1" spans="1:17">
      <c r="A158" s="26">
        <f t="shared" si="29"/>
        <v>152</v>
      </c>
      <c r="B158" s="29" t="s">
        <v>549</v>
      </c>
      <c r="C158" s="28" t="s">
        <v>22</v>
      </c>
      <c r="D158" s="29" t="s">
        <v>241</v>
      </c>
      <c r="E158" s="29" t="s">
        <v>462</v>
      </c>
      <c r="F158" s="28" t="s">
        <v>454</v>
      </c>
      <c r="G158" s="30">
        <v>16.31</v>
      </c>
      <c r="H158" s="30">
        <v>16.31</v>
      </c>
      <c r="I158" s="54">
        <f t="shared" si="24"/>
        <v>18267.2</v>
      </c>
      <c r="J158" s="55">
        <f t="shared" si="25"/>
        <v>1114.2992</v>
      </c>
      <c r="K158" s="56">
        <v>0.8</v>
      </c>
      <c r="L158" s="55">
        <f t="shared" si="26"/>
        <v>891.43936</v>
      </c>
      <c r="M158" s="57">
        <v>222.85984</v>
      </c>
      <c r="N158" s="29" t="s">
        <v>550</v>
      </c>
      <c r="O158" s="58" t="s">
        <v>27</v>
      </c>
      <c r="P158" s="59"/>
      <c r="Q158" s="59"/>
    </row>
    <row r="159" s="3" customFormat="1" ht="18.6" customHeight="1" spans="1:17">
      <c r="A159" s="26">
        <f t="shared" si="29"/>
        <v>153</v>
      </c>
      <c r="B159" s="29" t="s">
        <v>551</v>
      </c>
      <c r="C159" s="28" t="s">
        <v>22</v>
      </c>
      <c r="D159" s="29" t="s">
        <v>66</v>
      </c>
      <c r="E159" s="29" t="s">
        <v>552</v>
      </c>
      <c r="F159" s="28" t="s">
        <v>472</v>
      </c>
      <c r="G159" s="30">
        <v>10.11</v>
      </c>
      <c r="H159" s="30">
        <v>10.11</v>
      </c>
      <c r="I159" s="54">
        <f t="shared" si="24"/>
        <v>11323.2</v>
      </c>
      <c r="J159" s="55">
        <f t="shared" si="25"/>
        <v>690.7152</v>
      </c>
      <c r="K159" s="56">
        <v>0.8</v>
      </c>
      <c r="L159" s="55">
        <f t="shared" si="26"/>
        <v>552.57216</v>
      </c>
      <c r="M159" s="57">
        <v>138.14304</v>
      </c>
      <c r="N159" s="29" t="s">
        <v>553</v>
      </c>
      <c r="O159" s="58" t="s">
        <v>27</v>
      </c>
      <c r="P159" s="59"/>
      <c r="Q159" s="59"/>
    </row>
    <row r="160" s="3" customFormat="1" ht="18.6" customHeight="1" spans="1:17">
      <c r="A160" s="26">
        <f t="shared" si="29"/>
        <v>154</v>
      </c>
      <c r="B160" s="29" t="s">
        <v>554</v>
      </c>
      <c r="C160" s="28" t="s">
        <v>22</v>
      </c>
      <c r="D160" s="29" t="s">
        <v>49</v>
      </c>
      <c r="E160" s="29" t="s">
        <v>555</v>
      </c>
      <c r="F160" s="28" t="s">
        <v>512</v>
      </c>
      <c r="G160" s="30">
        <v>9.89</v>
      </c>
      <c r="H160" s="30">
        <v>9.89</v>
      </c>
      <c r="I160" s="54">
        <f t="shared" si="24"/>
        <v>11076.8</v>
      </c>
      <c r="J160" s="55">
        <f t="shared" si="25"/>
        <v>675.6848</v>
      </c>
      <c r="K160" s="56">
        <v>0.8</v>
      </c>
      <c r="L160" s="55">
        <f t="shared" si="26"/>
        <v>540.54784</v>
      </c>
      <c r="M160" s="57">
        <v>135.13696</v>
      </c>
      <c r="N160" s="29" t="s">
        <v>556</v>
      </c>
      <c r="O160" s="58" t="s">
        <v>27</v>
      </c>
      <c r="P160" s="59"/>
      <c r="Q160" s="59"/>
    </row>
    <row r="161" s="3" customFormat="1" ht="18.6" customHeight="1" spans="1:17">
      <c r="A161" s="26">
        <f t="shared" si="29"/>
        <v>155</v>
      </c>
      <c r="B161" s="29" t="s">
        <v>557</v>
      </c>
      <c r="C161" s="28" t="s">
        <v>22</v>
      </c>
      <c r="D161" s="29" t="s">
        <v>558</v>
      </c>
      <c r="E161" s="29" t="s">
        <v>559</v>
      </c>
      <c r="F161" s="28" t="s">
        <v>467</v>
      </c>
      <c r="G161" s="30">
        <v>12.6</v>
      </c>
      <c r="H161" s="30">
        <v>12.6</v>
      </c>
      <c r="I161" s="54">
        <f t="shared" si="24"/>
        <v>14112</v>
      </c>
      <c r="J161" s="55">
        <f t="shared" si="25"/>
        <v>860.832</v>
      </c>
      <c r="K161" s="56">
        <v>0.8</v>
      </c>
      <c r="L161" s="55">
        <f t="shared" si="26"/>
        <v>688.6656</v>
      </c>
      <c r="M161" s="57">
        <v>172.1664</v>
      </c>
      <c r="N161" s="29" t="s">
        <v>560</v>
      </c>
      <c r="O161" s="58" t="s">
        <v>27</v>
      </c>
      <c r="P161" s="59"/>
      <c r="Q161" s="59"/>
    </row>
    <row r="162" s="3" customFormat="1" ht="18.6" customHeight="1" spans="1:17">
      <c r="A162" s="26">
        <f t="shared" si="29"/>
        <v>156</v>
      </c>
      <c r="B162" s="29" t="s">
        <v>561</v>
      </c>
      <c r="C162" s="28" t="s">
        <v>22</v>
      </c>
      <c r="D162" s="29" t="s">
        <v>562</v>
      </c>
      <c r="E162" s="29" t="s">
        <v>462</v>
      </c>
      <c r="F162" s="28" t="s">
        <v>563</v>
      </c>
      <c r="G162" s="30">
        <v>16.4</v>
      </c>
      <c r="H162" s="30">
        <v>16.4</v>
      </c>
      <c r="I162" s="54">
        <f t="shared" si="24"/>
        <v>18368</v>
      </c>
      <c r="J162" s="55">
        <f t="shared" si="25"/>
        <v>1120.448</v>
      </c>
      <c r="K162" s="56">
        <v>0.8</v>
      </c>
      <c r="L162" s="55">
        <f t="shared" si="26"/>
        <v>896.3584</v>
      </c>
      <c r="M162" s="57">
        <v>224.0896</v>
      </c>
      <c r="N162" s="29" t="s">
        <v>564</v>
      </c>
      <c r="O162" s="58" t="s">
        <v>27</v>
      </c>
      <c r="P162" s="59"/>
      <c r="Q162" s="59"/>
    </row>
    <row r="163" s="3" customFormat="1" ht="18.6" customHeight="1" spans="1:17">
      <c r="A163" s="26">
        <f t="shared" si="29"/>
        <v>157</v>
      </c>
      <c r="B163" s="29" t="s">
        <v>565</v>
      </c>
      <c r="C163" s="28" t="s">
        <v>22</v>
      </c>
      <c r="D163" s="29" t="s">
        <v>566</v>
      </c>
      <c r="E163" s="29" t="s">
        <v>567</v>
      </c>
      <c r="F163" s="28" t="s">
        <v>568</v>
      </c>
      <c r="G163" s="30">
        <v>9.7</v>
      </c>
      <c r="H163" s="30">
        <v>9.7</v>
      </c>
      <c r="I163" s="54">
        <f t="shared" si="24"/>
        <v>10864</v>
      </c>
      <c r="J163" s="55">
        <f t="shared" si="25"/>
        <v>662.704</v>
      </c>
      <c r="K163" s="56">
        <v>0.8</v>
      </c>
      <c r="L163" s="55">
        <f t="shared" si="26"/>
        <v>530.1632</v>
      </c>
      <c r="M163" s="57">
        <v>132.5408</v>
      </c>
      <c r="N163" s="29" t="s">
        <v>569</v>
      </c>
      <c r="O163" s="58" t="s">
        <v>27</v>
      </c>
      <c r="P163" s="59"/>
      <c r="Q163" s="59"/>
    </row>
    <row r="164" s="3" customFormat="1" ht="18.6" customHeight="1" spans="1:17">
      <c r="A164" s="26">
        <f t="shared" si="29"/>
        <v>158</v>
      </c>
      <c r="B164" s="29" t="s">
        <v>570</v>
      </c>
      <c r="C164" s="28" t="s">
        <v>22</v>
      </c>
      <c r="D164" s="29" t="s">
        <v>332</v>
      </c>
      <c r="E164" s="29" t="s">
        <v>571</v>
      </c>
      <c r="F164" s="28" t="s">
        <v>467</v>
      </c>
      <c r="G164" s="30">
        <v>9.7</v>
      </c>
      <c r="H164" s="30">
        <v>9.7</v>
      </c>
      <c r="I164" s="54">
        <f t="shared" si="24"/>
        <v>10864</v>
      </c>
      <c r="J164" s="55">
        <f t="shared" si="25"/>
        <v>662.704</v>
      </c>
      <c r="K164" s="56">
        <v>0.8</v>
      </c>
      <c r="L164" s="55">
        <f t="shared" si="26"/>
        <v>530.1632</v>
      </c>
      <c r="M164" s="57">
        <v>132.5408</v>
      </c>
      <c r="N164" s="29" t="s">
        <v>572</v>
      </c>
      <c r="O164" s="58" t="s">
        <v>27</v>
      </c>
      <c r="P164" s="59"/>
      <c r="Q164" s="59"/>
    </row>
    <row r="165" s="3" customFormat="1" ht="18.6" customHeight="1" spans="1:17">
      <c r="A165" s="26">
        <f t="shared" si="29"/>
        <v>159</v>
      </c>
      <c r="B165" s="29" t="s">
        <v>573</v>
      </c>
      <c r="C165" s="28" t="s">
        <v>22</v>
      </c>
      <c r="D165" s="29" t="s">
        <v>34</v>
      </c>
      <c r="E165" s="29" t="s">
        <v>574</v>
      </c>
      <c r="F165" s="28" t="s">
        <v>454</v>
      </c>
      <c r="G165" s="30">
        <v>16.28</v>
      </c>
      <c r="H165" s="30">
        <v>16.28</v>
      </c>
      <c r="I165" s="54">
        <f t="shared" si="24"/>
        <v>18233.6</v>
      </c>
      <c r="J165" s="55">
        <f t="shared" si="25"/>
        <v>1112.2496</v>
      </c>
      <c r="K165" s="56">
        <v>0.8</v>
      </c>
      <c r="L165" s="55">
        <f t="shared" si="26"/>
        <v>889.79968</v>
      </c>
      <c r="M165" s="57">
        <v>222.44992</v>
      </c>
      <c r="N165" s="29" t="s">
        <v>575</v>
      </c>
      <c r="O165" s="58" t="s">
        <v>27</v>
      </c>
      <c r="P165" s="59"/>
      <c r="Q165" s="59"/>
    </row>
    <row r="166" s="3" customFormat="1" ht="18.6" customHeight="1" spans="1:17">
      <c r="A166" s="26">
        <f t="shared" si="29"/>
        <v>160</v>
      </c>
      <c r="B166" s="29" t="s">
        <v>576</v>
      </c>
      <c r="C166" s="28" t="s">
        <v>22</v>
      </c>
      <c r="D166" s="29" t="s">
        <v>137</v>
      </c>
      <c r="E166" s="29" t="s">
        <v>462</v>
      </c>
      <c r="F166" s="28" t="s">
        <v>467</v>
      </c>
      <c r="G166" s="30">
        <v>13.01</v>
      </c>
      <c r="H166" s="30">
        <v>13.01</v>
      </c>
      <c r="I166" s="54">
        <f t="shared" si="24"/>
        <v>14571.2</v>
      </c>
      <c r="J166" s="55">
        <f t="shared" si="25"/>
        <v>888.8432</v>
      </c>
      <c r="K166" s="56">
        <v>0.8</v>
      </c>
      <c r="L166" s="55">
        <f t="shared" si="26"/>
        <v>711.07456</v>
      </c>
      <c r="M166" s="57">
        <v>177.76864</v>
      </c>
      <c r="N166" s="29" t="s">
        <v>577</v>
      </c>
      <c r="O166" s="58" t="s">
        <v>27</v>
      </c>
      <c r="P166" s="59"/>
      <c r="Q166" s="59"/>
    </row>
    <row r="167" s="3" customFormat="1" ht="18.6" customHeight="1" spans="1:17">
      <c r="A167" s="26">
        <f t="shared" si="29"/>
        <v>161</v>
      </c>
      <c r="B167" s="29" t="s">
        <v>578</v>
      </c>
      <c r="C167" s="28" t="s">
        <v>22</v>
      </c>
      <c r="D167" s="29" t="s">
        <v>161</v>
      </c>
      <c r="E167" s="29" t="s">
        <v>462</v>
      </c>
      <c r="F167" s="28" t="s">
        <v>579</v>
      </c>
      <c r="G167" s="30">
        <v>10.13</v>
      </c>
      <c r="H167" s="30">
        <v>10.13</v>
      </c>
      <c r="I167" s="54">
        <f t="shared" si="24"/>
        <v>11345.6</v>
      </c>
      <c r="J167" s="55">
        <f t="shared" si="25"/>
        <v>692.0816</v>
      </c>
      <c r="K167" s="56">
        <v>0.8</v>
      </c>
      <c r="L167" s="55">
        <f t="shared" si="26"/>
        <v>553.66528</v>
      </c>
      <c r="M167" s="57">
        <v>138.41632</v>
      </c>
      <c r="N167" s="29" t="s">
        <v>580</v>
      </c>
      <c r="O167" s="58" t="s">
        <v>27</v>
      </c>
      <c r="P167" s="59"/>
      <c r="Q167" s="59"/>
    </row>
    <row r="168" s="3" customFormat="1" ht="18.6" customHeight="1" spans="1:17">
      <c r="A168" s="26">
        <f t="shared" si="29"/>
        <v>162</v>
      </c>
      <c r="B168" s="29" t="s">
        <v>581</v>
      </c>
      <c r="C168" s="28" t="s">
        <v>22</v>
      </c>
      <c r="D168" s="29" t="s">
        <v>258</v>
      </c>
      <c r="E168" s="29" t="s">
        <v>462</v>
      </c>
      <c r="F168" s="28" t="s">
        <v>467</v>
      </c>
      <c r="G168" s="30">
        <v>10.19</v>
      </c>
      <c r="H168" s="30">
        <v>10.19</v>
      </c>
      <c r="I168" s="54">
        <f t="shared" si="24"/>
        <v>11412.8</v>
      </c>
      <c r="J168" s="55">
        <f t="shared" si="25"/>
        <v>696.1808</v>
      </c>
      <c r="K168" s="56">
        <v>0.8</v>
      </c>
      <c r="L168" s="55">
        <f t="shared" si="26"/>
        <v>556.94464</v>
      </c>
      <c r="M168" s="57">
        <v>139.23616</v>
      </c>
      <c r="N168" s="29" t="s">
        <v>582</v>
      </c>
      <c r="O168" s="58" t="s">
        <v>27</v>
      </c>
      <c r="P168" s="59"/>
      <c r="Q168" s="59"/>
    </row>
    <row r="169" s="3" customFormat="1" ht="18.6" customHeight="1" spans="1:17">
      <c r="A169" s="31"/>
      <c r="B169" s="32"/>
      <c r="C169" s="28"/>
      <c r="D169" s="29"/>
      <c r="E169" s="29"/>
      <c r="F169" s="28"/>
      <c r="G169" s="30"/>
      <c r="H169" s="30"/>
      <c r="I169" s="60"/>
      <c r="J169" s="61"/>
      <c r="K169" s="62"/>
      <c r="L169" s="61"/>
      <c r="M169" s="57"/>
      <c r="N169" s="29"/>
      <c r="O169" s="58"/>
      <c r="P169" s="59"/>
      <c r="Q169" s="59"/>
    </row>
    <row r="170" s="4" customFormat="1" ht="18.6" customHeight="1" spans="1:17">
      <c r="A170" s="33" t="s">
        <v>583</v>
      </c>
      <c r="B170" s="34"/>
      <c r="C170" s="28"/>
      <c r="D170" s="35"/>
      <c r="E170" s="35"/>
      <c r="F170" s="36"/>
      <c r="G170" s="37">
        <f>SUM(G7:G168)</f>
        <v>3129.2</v>
      </c>
      <c r="H170" s="37">
        <f>SUM(H7:H168)</f>
        <v>3129.2</v>
      </c>
      <c r="I170" s="60"/>
      <c r="J170" s="61"/>
      <c r="K170" s="62"/>
      <c r="L170" s="61"/>
      <c r="M170" s="64">
        <v>49369.3984</v>
      </c>
      <c r="N170" s="35"/>
      <c r="O170" s="35"/>
      <c r="P170" s="36"/>
      <c r="Q170" s="36"/>
    </row>
    <row r="171" s="5" customFormat="1" ht="15" customHeight="1" spans="1:17">
      <c r="A171" s="38" t="s">
        <v>584</v>
      </c>
      <c r="B171" s="39"/>
      <c r="C171" s="40"/>
      <c r="D171" s="41"/>
      <c r="E171" s="38" t="s">
        <v>585</v>
      </c>
      <c r="F171" s="38"/>
      <c r="G171" s="42"/>
      <c r="H171" s="9"/>
      <c r="I171" s="8"/>
      <c r="J171" s="10"/>
      <c r="K171" s="11"/>
      <c r="L171" s="10"/>
      <c r="M171" s="10"/>
      <c r="N171" s="65"/>
      <c r="O171" s="39"/>
      <c r="P171" s="38"/>
      <c r="Q171" s="38"/>
    </row>
  </sheetData>
  <autoFilter ref="A6:U168">
    <extLst/>
  </autoFilter>
  <mergeCells count="6">
    <mergeCell ref="A1:U1"/>
    <mergeCell ref="A2:U2"/>
    <mergeCell ref="A3:U3"/>
    <mergeCell ref="A4:U4"/>
    <mergeCell ref="A5:U5"/>
    <mergeCell ref="A170:B170"/>
  </mergeCells>
  <pageMargins left="0.196527777777778" right="0.161111111111111" top="0.409027777777778" bottom="0.60625" header="0.5" footer="0.10625"/>
  <pageSetup paperSize="9" scale="71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"/>
  <sheetViews>
    <sheetView zoomScale="70" zoomScaleNormal="70" workbookViewId="0">
      <selection activeCell="O17" sqref="O17"/>
    </sheetView>
  </sheetViews>
  <sheetFormatPr defaultColWidth="9" defaultRowHeight="13.5"/>
  <cols>
    <col min="1" max="1" width="7.375" style="6" customWidth="1"/>
    <col min="2" max="2" width="8" style="7" customWidth="1"/>
    <col min="3" max="3" width="12.375" style="6" customWidth="1"/>
    <col min="4" max="4" width="20.5" style="6" customWidth="1"/>
    <col min="5" max="5" width="12.375" style="8" customWidth="1"/>
    <col min="6" max="6" width="20.625" style="8" customWidth="1"/>
    <col min="7" max="7" width="8.25" style="9" customWidth="1"/>
    <col min="8" max="8" width="9.5" style="9" customWidth="1"/>
    <col min="9" max="9" width="7.5" style="8" customWidth="1"/>
    <col min="10" max="10" width="8.125" style="10" customWidth="1"/>
    <col min="11" max="11" width="7.25" style="11" customWidth="1"/>
    <col min="12" max="12" width="10.375" style="10" customWidth="1"/>
    <col min="13" max="13" width="9.5" style="10" customWidth="1"/>
    <col min="14" max="14" width="21.375" style="8" customWidth="1"/>
    <col min="15" max="15" width="23.75" style="7" customWidth="1"/>
    <col min="16" max="16" width="8.625" style="8" customWidth="1"/>
    <col min="17" max="17" width="7.625" style="8" customWidth="1"/>
    <col min="18" max="16384" width="9" style="8"/>
  </cols>
  <sheetData>
    <row r="1" s="1" customFormat="1" ht="23.25" customHeight="1" spans="1:21">
      <c r="A1" s="12"/>
      <c r="B1" s="12"/>
      <c r="C1" s="12"/>
      <c r="D1" s="12"/>
      <c r="E1" s="12"/>
      <c r="F1" s="12"/>
      <c r="G1" s="13"/>
      <c r="H1" s="13"/>
      <c r="I1" s="12"/>
      <c r="J1" s="12"/>
      <c r="K1" s="43"/>
      <c r="L1" s="12"/>
      <c r="M1" s="12"/>
      <c r="N1" s="44"/>
      <c r="O1" s="43"/>
      <c r="P1" s="44"/>
      <c r="Q1" s="44"/>
      <c r="R1" s="66"/>
      <c r="S1" s="12"/>
      <c r="T1" s="12"/>
      <c r="U1" s="67"/>
    </row>
    <row r="2" s="1" customFormat="1" ht="22.5" customHeight="1" spans="1:21">
      <c r="A2" s="14" t="s">
        <v>0</v>
      </c>
      <c r="B2" s="15"/>
      <c r="C2" s="15"/>
      <c r="D2" s="15"/>
      <c r="E2" s="15"/>
      <c r="F2" s="15"/>
      <c r="G2" s="16"/>
      <c r="H2" s="16"/>
      <c r="I2" s="15"/>
      <c r="J2" s="15"/>
      <c r="K2" s="45"/>
      <c r="L2" s="15"/>
      <c r="M2" s="15"/>
      <c r="N2" s="46"/>
      <c r="O2" s="45"/>
      <c r="P2" s="46"/>
      <c r="Q2" s="46"/>
      <c r="R2" s="68"/>
      <c r="S2" s="15"/>
      <c r="T2" s="15"/>
      <c r="U2" s="69"/>
    </row>
    <row r="3" s="1" customFormat="1" ht="24.75" customHeight="1" spans="1:21">
      <c r="A3" s="17" t="s">
        <v>1</v>
      </c>
      <c r="B3" s="18"/>
      <c r="C3" s="18"/>
      <c r="D3" s="18"/>
      <c r="E3" s="18"/>
      <c r="F3" s="18"/>
      <c r="G3" s="19"/>
      <c r="H3" s="19"/>
      <c r="I3" s="18"/>
      <c r="J3" s="18"/>
      <c r="K3" s="47"/>
      <c r="L3" s="18"/>
      <c r="M3" s="18"/>
      <c r="N3" s="48"/>
      <c r="O3" s="74"/>
      <c r="P3" s="48"/>
      <c r="Q3" s="48"/>
      <c r="R3" s="70"/>
      <c r="S3" s="18"/>
      <c r="T3" s="18"/>
      <c r="U3" s="71"/>
    </row>
    <row r="4" s="1" customFormat="1" ht="24.75" customHeight="1" spans="1:21">
      <c r="A4" s="20" t="s">
        <v>2</v>
      </c>
      <c r="B4" s="21"/>
      <c r="C4" s="21"/>
      <c r="D4" s="21"/>
      <c r="E4" s="21"/>
      <c r="F4" s="21"/>
      <c r="G4" s="22"/>
      <c r="H4" s="22"/>
      <c r="I4" s="21"/>
      <c r="J4" s="21"/>
      <c r="K4" s="49"/>
      <c r="L4" s="21"/>
      <c r="M4" s="21"/>
      <c r="N4" s="50"/>
      <c r="O4" s="75"/>
      <c r="P4" s="50"/>
      <c r="Q4" s="50"/>
      <c r="R4" s="72"/>
      <c r="S4" s="21"/>
      <c r="T4" s="21"/>
      <c r="U4" s="21"/>
    </row>
    <row r="5" s="1" customFormat="1" ht="25.5" customHeight="1" spans="1:21">
      <c r="A5" s="20" t="s">
        <v>586</v>
      </c>
      <c r="B5" s="21"/>
      <c r="C5" s="21"/>
      <c r="D5" s="21"/>
      <c r="E5" s="21"/>
      <c r="F5" s="21"/>
      <c r="G5" s="22"/>
      <c r="H5" s="22"/>
      <c r="I5" s="21"/>
      <c r="J5" s="21"/>
      <c r="K5" s="49"/>
      <c r="L5" s="21"/>
      <c r="M5" s="21"/>
      <c r="N5" s="50"/>
      <c r="O5" s="75"/>
      <c r="P5" s="50"/>
      <c r="Q5" s="50"/>
      <c r="R5" s="72"/>
      <c r="S5" s="21"/>
      <c r="T5" s="21"/>
      <c r="U5" s="21"/>
    </row>
    <row r="6" s="2" customFormat="1" ht="24.75" customHeight="1" spans="1:17">
      <c r="A6" s="23" t="s">
        <v>4</v>
      </c>
      <c r="B6" s="23" t="s">
        <v>5</v>
      </c>
      <c r="C6" s="24" t="s">
        <v>6</v>
      </c>
      <c r="D6" s="23" t="s">
        <v>7</v>
      </c>
      <c r="E6" s="23" t="s">
        <v>8</v>
      </c>
      <c r="F6" s="23" t="s">
        <v>9</v>
      </c>
      <c r="G6" s="25" t="s">
        <v>10</v>
      </c>
      <c r="H6" s="25" t="s">
        <v>11</v>
      </c>
      <c r="I6" s="23" t="s">
        <v>12</v>
      </c>
      <c r="J6" s="51" t="s">
        <v>13</v>
      </c>
      <c r="K6" s="52" t="s">
        <v>14</v>
      </c>
      <c r="L6" s="53" t="s">
        <v>15</v>
      </c>
      <c r="M6" s="51" t="s">
        <v>16</v>
      </c>
      <c r="N6" s="23" t="s">
        <v>17</v>
      </c>
      <c r="O6" s="23" t="s">
        <v>18</v>
      </c>
      <c r="P6" s="23" t="s">
        <v>19</v>
      </c>
      <c r="Q6" s="73" t="s">
        <v>20</v>
      </c>
    </row>
    <row r="7" s="3" customFormat="1" ht="18.6" customHeight="1" spans="1:17">
      <c r="A7" s="26">
        <f>ROW()-6</f>
        <v>1</v>
      </c>
      <c r="B7" s="27" t="s">
        <v>587</v>
      </c>
      <c r="C7" s="28" t="s">
        <v>22</v>
      </c>
      <c r="D7" s="29" t="s">
        <v>241</v>
      </c>
      <c r="E7" s="29" t="s">
        <v>588</v>
      </c>
      <c r="F7" s="28" t="s">
        <v>589</v>
      </c>
      <c r="G7" s="30">
        <v>299.58</v>
      </c>
      <c r="H7" s="30">
        <v>299.58</v>
      </c>
      <c r="I7" s="54">
        <f>H7*1120</f>
        <v>335529.6</v>
      </c>
      <c r="J7" s="55">
        <f>H7*68.32</f>
        <v>20467.3056</v>
      </c>
      <c r="K7" s="56">
        <v>0.8</v>
      </c>
      <c r="L7" s="55">
        <f>J7*K7</f>
        <v>16373.84448</v>
      </c>
      <c r="M7" s="57">
        <v>4093.46112</v>
      </c>
      <c r="N7" s="29" t="s">
        <v>590</v>
      </c>
      <c r="O7" s="58" t="s">
        <v>27</v>
      </c>
      <c r="P7" s="59"/>
      <c r="Q7" s="59"/>
    </row>
    <row r="8" s="3" customFormat="1" ht="18.6" customHeight="1" spans="1:17">
      <c r="A8" s="31"/>
      <c r="B8" s="32"/>
      <c r="C8" s="28"/>
      <c r="D8" s="29"/>
      <c r="E8" s="29"/>
      <c r="F8" s="28"/>
      <c r="G8" s="30"/>
      <c r="H8" s="30"/>
      <c r="I8" s="60"/>
      <c r="J8" s="61"/>
      <c r="K8" s="62"/>
      <c r="L8" s="61"/>
      <c r="M8" s="57"/>
      <c r="N8" s="29"/>
      <c r="O8" s="58"/>
      <c r="P8" s="59"/>
      <c r="Q8" s="59"/>
    </row>
    <row r="9" s="4" customFormat="1" ht="18.6" customHeight="1" spans="1:17">
      <c r="A9" s="33" t="s">
        <v>583</v>
      </c>
      <c r="B9" s="34"/>
      <c r="C9" s="28"/>
      <c r="D9" s="35"/>
      <c r="E9" s="35"/>
      <c r="F9" s="36"/>
      <c r="G9" s="37">
        <f>SUM(G7:G7)</f>
        <v>299.58</v>
      </c>
      <c r="H9" s="37">
        <f>SUM(H7:H7)</f>
        <v>299.58</v>
      </c>
      <c r="I9" s="60"/>
      <c r="J9" s="61"/>
      <c r="K9" s="62"/>
      <c r="L9" s="61"/>
      <c r="M9" s="64">
        <v>49369.3984</v>
      </c>
      <c r="N9" s="35"/>
      <c r="O9" s="35"/>
      <c r="P9" s="36"/>
      <c r="Q9" s="36"/>
    </row>
    <row r="10" s="5" customFormat="1" ht="15" customHeight="1" spans="1:17">
      <c r="A10" s="38" t="s">
        <v>584</v>
      </c>
      <c r="B10" s="39"/>
      <c r="C10" s="40"/>
      <c r="D10" s="41"/>
      <c r="E10" s="38" t="s">
        <v>585</v>
      </c>
      <c r="F10" s="38"/>
      <c r="G10" s="42"/>
      <c r="H10" s="9"/>
      <c r="I10" s="8"/>
      <c r="J10" s="10"/>
      <c r="K10" s="11"/>
      <c r="L10" s="10"/>
      <c r="M10" s="10"/>
      <c r="N10" s="65"/>
      <c r="O10" s="39"/>
      <c r="P10" s="38"/>
      <c r="Q10" s="3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71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"/>
  <sheetViews>
    <sheetView zoomScale="70" zoomScaleNormal="70" workbookViewId="0">
      <selection activeCell="Q17" sqref="Q17"/>
    </sheetView>
  </sheetViews>
  <sheetFormatPr defaultColWidth="9" defaultRowHeight="13.5"/>
  <cols>
    <col min="1" max="1" width="7.375" style="6" customWidth="1"/>
    <col min="2" max="2" width="8" style="7" customWidth="1"/>
    <col min="3" max="3" width="12.375" style="6" customWidth="1"/>
    <col min="4" max="4" width="20.5" style="6" customWidth="1"/>
    <col min="5" max="5" width="11.5" style="8" customWidth="1"/>
    <col min="6" max="6" width="20.625" style="8" customWidth="1"/>
    <col min="7" max="7" width="8.25" style="9" customWidth="1"/>
    <col min="8" max="8" width="9.5" style="9" customWidth="1"/>
    <col min="9" max="9" width="7.5" style="8" customWidth="1"/>
    <col min="10" max="10" width="8.125" style="10" customWidth="1"/>
    <col min="11" max="11" width="7.25" style="11" customWidth="1"/>
    <col min="12" max="12" width="10.375" style="10" customWidth="1"/>
    <col min="13" max="13" width="9.5" style="10" customWidth="1"/>
    <col min="14" max="14" width="21.375" style="8" customWidth="1"/>
    <col min="15" max="15" width="23" style="8" customWidth="1"/>
    <col min="16" max="16" width="8.625" style="8" customWidth="1"/>
    <col min="17" max="17" width="7.625" style="8" customWidth="1"/>
    <col min="18" max="16384" width="9" style="8"/>
  </cols>
  <sheetData>
    <row r="1" s="1" customFormat="1" ht="23.25" customHeight="1" spans="1:21">
      <c r="A1" s="12"/>
      <c r="B1" s="12"/>
      <c r="C1" s="12"/>
      <c r="D1" s="12"/>
      <c r="E1" s="12"/>
      <c r="F1" s="12"/>
      <c r="G1" s="13"/>
      <c r="H1" s="13"/>
      <c r="I1" s="12"/>
      <c r="J1" s="12"/>
      <c r="K1" s="43"/>
      <c r="L1" s="12"/>
      <c r="M1" s="12"/>
      <c r="N1" s="44"/>
      <c r="O1" s="43"/>
      <c r="P1" s="44"/>
      <c r="Q1" s="44"/>
      <c r="R1" s="66"/>
      <c r="S1" s="12"/>
      <c r="T1" s="12"/>
      <c r="U1" s="67"/>
    </row>
    <row r="2" s="1" customFormat="1" ht="22.5" customHeight="1" spans="1:21">
      <c r="A2" s="14" t="s">
        <v>0</v>
      </c>
      <c r="B2" s="15"/>
      <c r="C2" s="15"/>
      <c r="D2" s="15"/>
      <c r="E2" s="15"/>
      <c r="F2" s="15"/>
      <c r="G2" s="16"/>
      <c r="H2" s="16"/>
      <c r="I2" s="15"/>
      <c r="J2" s="15"/>
      <c r="K2" s="45"/>
      <c r="L2" s="15"/>
      <c r="M2" s="15"/>
      <c r="N2" s="46"/>
      <c r="O2" s="45"/>
      <c r="P2" s="46"/>
      <c r="Q2" s="46"/>
      <c r="R2" s="68"/>
      <c r="S2" s="15"/>
      <c r="T2" s="15"/>
      <c r="U2" s="69"/>
    </row>
    <row r="3" s="1" customFormat="1" ht="24.75" customHeight="1" spans="1:21">
      <c r="A3" s="17" t="s">
        <v>1</v>
      </c>
      <c r="B3" s="18"/>
      <c r="C3" s="18"/>
      <c r="D3" s="18"/>
      <c r="E3" s="18"/>
      <c r="F3" s="18"/>
      <c r="G3" s="19"/>
      <c r="H3" s="19"/>
      <c r="I3" s="18"/>
      <c r="J3" s="18"/>
      <c r="K3" s="47"/>
      <c r="L3" s="18"/>
      <c r="M3" s="18"/>
      <c r="N3" s="48"/>
      <c r="O3" s="47"/>
      <c r="P3" s="48"/>
      <c r="Q3" s="48"/>
      <c r="R3" s="70"/>
      <c r="S3" s="18"/>
      <c r="T3" s="18"/>
      <c r="U3" s="71"/>
    </row>
    <row r="4" s="1" customFormat="1" ht="24.75" customHeight="1" spans="1:21">
      <c r="A4" s="20" t="s">
        <v>2</v>
      </c>
      <c r="B4" s="21"/>
      <c r="C4" s="21"/>
      <c r="D4" s="21"/>
      <c r="E4" s="21"/>
      <c r="F4" s="21"/>
      <c r="G4" s="22"/>
      <c r="H4" s="22"/>
      <c r="I4" s="21"/>
      <c r="J4" s="21"/>
      <c r="K4" s="49"/>
      <c r="L4" s="21"/>
      <c r="M4" s="21"/>
      <c r="N4" s="50"/>
      <c r="O4" s="49"/>
      <c r="P4" s="50"/>
      <c r="Q4" s="50"/>
      <c r="R4" s="72"/>
      <c r="S4" s="21"/>
      <c r="T4" s="21"/>
      <c r="U4" s="21"/>
    </row>
    <row r="5" s="1" customFormat="1" ht="25.5" customHeight="1" spans="1:21">
      <c r="A5" s="20" t="s">
        <v>591</v>
      </c>
      <c r="B5" s="21"/>
      <c r="C5" s="21"/>
      <c r="D5" s="21"/>
      <c r="E5" s="21"/>
      <c r="F5" s="21"/>
      <c r="G5" s="22"/>
      <c r="H5" s="22"/>
      <c r="I5" s="21"/>
      <c r="J5" s="21"/>
      <c r="K5" s="49"/>
      <c r="L5" s="21"/>
      <c r="M5" s="21"/>
      <c r="N5" s="50"/>
      <c r="O5" s="49"/>
      <c r="P5" s="50"/>
      <c r="Q5" s="50"/>
      <c r="R5" s="72"/>
      <c r="S5" s="21"/>
      <c r="T5" s="21"/>
      <c r="U5" s="21"/>
    </row>
    <row r="6" s="2" customFormat="1" ht="24.75" customHeight="1" spans="1:17">
      <c r="A6" s="23" t="s">
        <v>4</v>
      </c>
      <c r="B6" s="23" t="s">
        <v>5</v>
      </c>
      <c r="C6" s="24" t="s">
        <v>6</v>
      </c>
      <c r="D6" s="23" t="s">
        <v>7</v>
      </c>
      <c r="E6" s="23" t="s">
        <v>8</v>
      </c>
      <c r="F6" s="23" t="s">
        <v>9</v>
      </c>
      <c r="G6" s="25" t="s">
        <v>10</v>
      </c>
      <c r="H6" s="25" t="s">
        <v>11</v>
      </c>
      <c r="I6" s="23" t="s">
        <v>12</v>
      </c>
      <c r="J6" s="51" t="s">
        <v>13</v>
      </c>
      <c r="K6" s="52" t="s">
        <v>14</v>
      </c>
      <c r="L6" s="53" t="s">
        <v>15</v>
      </c>
      <c r="M6" s="51" t="s">
        <v>16</v>
      </c>
      <c r="N6" s="23" t="s">
        <v>17</v>
      </c>
      <c r="O6" s="23" t="s">
        <v>18</v>
      </c>
      <c r="P6" s="23" t="s">
        <v>19</v>
      </c>
      <c r="Q6" s="73" t="s">
        <v>20</v>
      </c>
    </row>
    <row r="7" s="3" customFormat="1" ht="18.6" customHeight="1" spans="1:17">
      <c r="A7" s="26">
        <f>ROW()-6</f>
        <v>1</v>
      </c>
      <c r="B7" s="27" t="s">
        <v>592</v>
      </c>
      <c r="C7" s="28" t="s">
        <v>22</v>
      </c>
      <c r="D7" s="29" t="s">
        <v>125</v>
      </c>
      <c r="E7" s="29" t="s">
        <v>593</v>
      </c>
      <c r="F7" s="28" t="s">
        <v>354</v>
      </c>
      <c r="G7" s="30">
        <v>184.32</v>
      </c>
      <c r="H7" s="30">
        <v>184.32</v>
      </c>
      <c r="I7" s="54">
        <f>H7*1120</f>
        <v>206438.4</v>
      </c>
      <c r="J7" s="55">
        <f>H7*68.32</f>
        <v>12592.7424</v>
      </c>
      <c r="K7" s="56">
        <v>0.8</v>
      </c>
      <c r="L7" s="55">
        <f>J7*K7</f>
        <v>10074.19392</v>
      </c>
      <c r="M7" s="57">
        <v>2518.54848</v>
      </c>
      <c r="N7" s="29" t="s">
        <v>594</v>
      </c>
      <c r="O7" s="58" t="s">
        <v>27</v>
      </c>
      <c r="P7" s="59"/>
      <c r="Q7" s="59"/>
    </row>
    <row r="8" s="3" customFormat="1" ht="18.6" customHeight="1" spans="1:17">
      <c r="A8" s="31"/>
      <c r="B8" s="32"/>
      <c r="C8" s="28"/>
      <c r="D8" s="29"/>
      <c r="E8" s="29"/>
      <c r="F8" s="28"/>
      <c r="G8" s="30"/>
      <c r="H8" s="30"/>
      <c r="I8" s="60"/>
      <c r="J8" s="61"/>
      <c r="K8" s="62"/>
      <c r="L8" s="61"/>
      <c r="M8" s="57"/>
      <c r="N8" s="29"/>
      <c r="O8" s="63"/>
      <c r="P8" s="59"/>
      <c r="Q8" s="59"/>
    </row>
    <row r="9" s="4" customFormat="1" ht="18.6" customHeight="1" spans="1:17">
      <c r="A9" s="33" t="s">
        <v>583</v>
      </c>
      <c r="B9" s="34"/>
      <c r="C9" s="28"/>
      <c r="D9" s="35"/>
      <c r="E9" s="35"/>
      <c r="F9" s="36"/>
      <c r="G9" s="37">
        <f>SUM(G7:G7)</f>
        <v>184.32</v>
      </c>
      <c r="H9" s="37">
        <f>SUM(H7:H7)</f>
        <v>184.32</v>
      </c>
      <c r="I9" s="60"/>
      <c r="J9" s="61"/>
      <c r="K9" s="62"/>
      <c r="L9" s="61"/>
      <c r="M9" s="64">
        <v>49369.3984</v>
      </c>
      <c r="N9" s="35"/>
      <c r="O9" s="35"/>
      <c r="P9" s="36"/>
      <c r="Q9" s="36"/>
    </row>
    <row r="10" s="5" customFormat="1" ht="15" customHeight="1" spans="1:17">
      <c r="A10" s="38" t="s">
        <v>584</v>
      </c>
      <c r="B10" s="39"/>
      <c r="C10" s="40"/>
      <c r="D10" s="41"/>
      <c r="E10" s="38" t="s">
        <v>585</v>
      </c>
      <c r="F10" s="38"/>
      <c r="G10" s="42"/>
      <c r="H10" s="9"/>
      <c r="I10" s="8"/>
      <c r="J10" s="10"/>
      <c r="K10" s="11"/>
      <c r="L10" s="10"/>
      <c r="M10" s="10"/>
      <c r="N10" s="65"/>
      <c r="O10" s="38"/>
      <c r="P10" s="38"/>
      <c r="Q10" s="3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71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玉米</vt:lpstr>
      <vt:lpstr>玉米 (大户)</vt:lpstr>
      <vt:lpstr>玉米 (大户)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8226982991</cp:lastModifiedBy>
  <dcterms:created xsi:type="dcterms:W3CDTF">2006-09-16T00:00:00Z</dcterms:created>
  <cp:lastPrinted>2021-07-08T03:48:00Z</cp:lastPrinted>
  <dcterms:modified xsi:type="dcterms:W3CDTF">2024-06-13T07:06:35Z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