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tabRatio="622" activeTab="2"/>
  </bookViews>
  <sheets>
    <sheet name="玉米" sheetId="18" r:id="rId1"/>
    <sheet name="大豆" sheetId="20" r:id="rId2"/>
    <sheet name="水稻" sheetId="21" r:id="rId3"/>
  </sheets>
  <definedNames>
    <definedName name="_xlnm._FilterDatabase" localSheetId="0" hidden="1">玉米!$A$6:$U$323</definedName>
    <definedName name="_xlnm.Print_Area" localSheetId="0">玉米!$A$1:$Q$326</definedName>
    <definedName name="_xlnm.Print_Titles" localSheetId="0">玉米!$1:$6</definedName>
    <definedName name="_xlnm._FilterDatabase" localSheetId="1" hidden="1">大豆!$A$6:$Q$20</definedName>
    <definedName name="_xlnm.Print_Area" localSheetId="1">大豆!$A$1:$Q$20</definedName>
    <definedName name="_xlnm.Print_Titles" localSheetId="1">大豆!$1:$6</definedName>
    <definedName name="_xlnm._FilterDatabase" localSheetId="2" hidden="1">水稻!$A$6:$Q$19</definedName>
    <definedName name="_xlnm.Print_Area" localSheetId="2">水稻!$A$1:$Q$19</definedName>
    <definedName name="_xlnm.Print_Titles" localSheetId="2">水稻!$1:$6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<sst xmlns="http://schemas.openxmlformats.org/spreadsheetml/2006/main" count="2369" uniqueCount="988">
  <si>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</si>
  <si>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</si>
  <si>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</t>
    </r>
    <r>
      <rPr>
        <sz val="10.5"/>
        <rFont val="宋体"/>
        <charset val="134"/>
      </rPr>
      <t>铁岭县阿吉镇山河村村民委员会</t>
    </r>
    <r>
      <rPr>
        <u/>
        <sz val="10.5"/>
        <rFont val="宋体"/>
        <charset val="134"/>
      </rPr>
      <t xml:space="preserve">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</t>
    </r>
    <r>
      <rPr>
        <u/>
        <sz val="10"/>
        <rFont val="宋体"/>
        <charset val="134"/>
      </rPr>
      <t xml:space="preserve"> 收入保险</t>
    </r>
    <r>
      <rPr>
        <b/>
        <u/>
        <sz val="10"/>
        <rFont val="宋体"/>
        <charset val="134"/>
      </rPr>
      <t xml:space="preserve">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玉米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山河村</t>
    </r>
    <r>
      <rPr>
        <u/>
        <sz val="10"/>
        <rFont val="宋体"/>
        <charset val="134"/>
      </rPr>
      <t xml:space="preserve">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</si>
  <si>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铁岭县阿吉镇山河村</t>
    </r>
    <r>
      <rPr>
        <b/>
        <sz val="10"/>
        <rFont val="宋体"/>
        <charset val="134"/>
      </rPr>
      <t>代立春等317户</t>
    </r>
    <r>
      <rPr>
        <b/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</si>
  <si>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</si>
  <si>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</si>
  <si>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</si>
  <si>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</si>
  <si>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</si>
  <si>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</si>
  <si>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</si>
  <si>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</si>
  <si>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</si>
  <si>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</si>
  <si>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</si>
  <si>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</si>
  <si>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</si>
  <si>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</si>
  <si>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</si>
  <si>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</si>
  <si>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</si>
  <si>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代立春</t>
  </si>
  <si>
    <t>山河村</t>
  </si>
  <si>
    <t>211221********0314</t>
  </si>
  <si>
    <t>138****0268</t>
  </si>
  <si>
    <t>大片地</t>
  </si>
  <si>
    <t>502511********1311</t>
  </si>
  <si>
    <t>辽宁农村商业银行铁岭阿吉支行</t>
  </si>
  <si>
    <t>任长生</t>
  </si>
  <si>
    <t>211221********0338</t>
  </si>
  <si>
    <t>133****8236</t>
  </si>
  <si>
    <t>621026********10164</t>
  </si>
  <si>
    <t>叶向清</t>
  </si>
  <si>
    <t>211221********0336</t>
  </si>
  <si>
    <t>131****0332</t>
  </si>
  <si>
    <t>621026********11550</t>
  </si>
  <si>
    <t>叶胜库</t>
  </si>
  <si>
    <t>211221********0316</t>
  </si>
  <si>
    <t>136****2883</t>
  </si>
  <si>
    <t>502511********6363</t>
  </si>
  <si>
    <t>孙万起</t>
  </si>
  <si>
    <t>130****3848</t>
  </si>
  <si>
    <t>502511********3132</t>
  </si>
  <si>
    <t>孙井杰</t>
  </si>
  <si>
    <t>211221********033X</t>
  </si>
  <si>
    <t>621026********10982</t>
  </si>
  <si>
    <t>孙成君</t>
  </si>
  <si>
    <t>211221********0311</t>
  </si>
  <si>
    <t>131****7667</t>
  </si>
  <si>
    <t>621026********10594</t>
  </si>
  <si>
    <t>孙少学</t>
  </si>
  <si>
    <t>122119********54</t>
  </si>
  <si>
    <t>621026********10602</t>
  </si>
  <si>
    <t>孙海田</t>
  </si>
  <si>
    <t>131****8846</t>
  </si>
  <si>
    <t>502511********9750</t>
  </si>
  <si>
    <t>崔卓义</t>
  </si>
  <si>
    <t>211221********0313</t>
  </si>
  <si>
    <t>158****3488</t>
  </si>
  <si>
    <t>621026********11535</t>
  </si>
  <si>
    <t>崔吉林</t>
  </si>
  <si>
    <t>211221********0335</t>
  </si>
  <si>
    <t>131****9887</t>
  </si>
  <si>
    <t>621026********11048</t>
  </si>
  <si>
    <t>崔志武</t>
  </si>
  <si>
    <t>132****4583</t>
  </si>
  <si>
    <t>621026********10099</t>
  </si>
  <si>
    <t>崔明华</t>
  </si>
  <si>
    <t>211221********0337</t>
  </si>
  <si>
    <t>134****2313</t>
  </si>
  <si>
    <t>621026********10065</t>
  </si>
  <si>
    <t>李井全</t>
  </si>
  <si>
    <t>155****3799</t>
  </si>
  <si>
    <t>621026********10420</t>
  </si>
  <si>
    <t>李国安</t>
  </si>
  <si>
    <t>211221********0318</t>
  </si>
  <si>
    <t>139****4402</t>
  </si>
  <si>
    <t>621026********10461</t>
  </si>
  <si>
    <t>李安山</t>
  </si>
  <si>
    <t>211221********0317</t>
  </si>
  <si>
    <t>189****1978</t>
  </si>
  <si>
    <t>621026********10263</t>
  </si>
  <si>
    <t>李庆东</t>
  </si>
  <si>
    <t>132****6384</t>
  </si>
  <si>
    <t>502511********2585</t>
  </si>
  <si>
    <t>李庆柱</t>
  </si>
  <si>
    <t>621026********10404</t>
  </si>
  <si>
    <t>李汉华</t>
  </si>
  <si>
    <t>211221********0310</t>
  </si>
  <si>
    <t>158****7918</t>
  </si>
  <si>
    <t>502511********9570</t>
  </si>
  <si>
    <t>李汉文</t>
  </si>
  <si>
    <t>211221********0331</t>
  </si>
  <si>
    <t>130****0392</t>
  </si>
  <si>
    <t>621026********10297</t>
  </si>
  <si>
    <t>李艳杰</t>
  </si>
  <si>
    <t>211221********0323</t>
  </si>
  <si>
    <t>131****0080</t>
  </si>
  <si>
    <t>621026********10537</t>
  </si>
  <si>
    <t>李连山</t>
  </si>
  <si>
    <t>180****7805</t>
  </si>
  <si>
    <t>621026********10388</t>
  </si>
  <si>
    <t>王金文</t>
  </si>
  <si>
    <t>136****2204</t>
  </si>
  <si>
    <t>502511********5390</t>
  </si>
  <si>
    <t>王金财</t>
  </si>
  <si>
    <t>133****8529</t>
  </si>
  <si>
    <t>621026********11139</t>
  </si>
  <si>
    <t>赵亚军</t>
  </si>
  <si>
    <t>211221********0315</t>
  </si>
  <si>
    <t>132****4969</t>
  </si>
  <si>
    <t>621026********11485</t>
  </si>
  <si>
    <t>陈志义</t>
  </si>
  <si>
    <t>211221********0358</t>
  </si>
  <si>
    <t>131****5686</t>
  </si>
  <si>
    <t>621026********11279</t>
  </si>
  <si>
    <t>陈志刚</t>
  </si>
  <si>
    <t>158****9256</t>
  </si>
  <si>
    <t>621026********11253</t>
  </si>
  <si>
    <t>齐立清</t>
  </si>
  <si>
    <t>133****3322</t>
  </si>
  <si>
    <t>621026********11212</t>
  </si>
  <si>
    <t>代文忠</t>
  </si>
  <si>
    <t>211221********0333</t>
  </si>
  <si>
    <t>135****8852</t>
  </si>
  <si>
    <t>502511********0515</t>
  </si>
  <si>
    <t>代立江</t>
  </si>
  <si>
    <t>502511********0761</t>
  </si>
  <si>
    <t>孙俊田</t>
  </si>
  <si>
    <t>131****2974</t>
  </si>
  <si>
    <t>621026********12103</t>
  </si>
  <si>
    <t>孙少军</t>
  </si>
  <si>
    <t>211221********0312</t>
  </si>
  <si>
    <t>132****3411</t>
  </si>
  <si>
    <t>621026********12368</t>
  </si>
  <si>
    <t>孙少忠</t>
  </si>
  <si>
    <t>189****1411</t>
  </si>
  <si>
    <t>621026********11808</t>
  </si>
  <si>
    <t>孙成喜</t>
  </si>
  <si>
    <t>211221********0354</t>
  </si>
  <si>
    <t>151****4590</t>
  </si>
  <si>
    <t>621026********13838</t>
  </si>
  <si>
    <t>孙成海</t>
  </si>
  <si>
    <t>211221********031X</t>
  </si>
  <si>
    <t>621026********12038</t>
  </si>
  <si>
    <t>孙洪伟</t>
  </si>
  <si>
    <t>211221********0339</t>
  </si>
  <si>
    <t>130****6930</t>
  </si>
  <si>
    <t>502511********6353</t>
  </si>
  <si>
    <t>孙洪江</t>
  </si>
  <si>
    <t>188****2585</t>
  </si>
  <si>
    <t>621026********11683</t>
  </si>
  <si>
    <t>孙洪滨</t>
  </si>
  <si>
    <t>139****9844</t>
  </si>
  <si>
    <t>621026********11741</t>
  </si>
  <si>
    <t>孙百田</t>
  </si>
  <si>
    <t>211221********0353</t>
  </si>
  <si>
    <t>621026********12079</t>
  </si>
  <si>
    <t>孙维田</t>
  </si>
  <si>
    <t>133****8239</t>
  </si>
  <si>
    <t>621026********11980</t>
  </si>
  <si>
    <t>孙贵田</t>
  </si>
  <si>
    <t>132****3256</t>
  </si>
  <si>
    <t>621026********12327</t>
  </si>
  <si>
    <t>屈向俊</t>
  </si>
  <si>
    <t>130****9146</t>
  </si>
  <si>
    <t>621026********13002</t>
  </si>
  <si>
    <t>屈向君</t>
  </si>
  <si>
    <t>183****2653</t>
  </si>
  <si>
    <t>621026********12939</t>
  </si>
  <si>
    <t>屈向国</t>
  </si>
  <si>
    <t>133****6761</t>
  </si>
  <si>
    <t>621026********12970</t>
  </si>
  <si>
    <t>张成海</t>
  </si>
  <si>
    <t>502511********0369</t>
  </si>
  <si>
    <t>李忠厚</t>
  </si>
  <si>
    <t>135****4414</t>
  </si>
  <si>
    <t>502500********09</t>
  </si>
  <si>
    <t>李成元</t>
  </si>
  <si>
    <t>156****9719</t>
  </si>
  <si>
    <t>621026********12855</t>
  </si>
  <si>
    <t>王伟</t>
  </si>
  <si>
    <t>131****6952</t>
  </si>
  <si>
    <t>502511********1399</t>
  </si>
  <si>
    <t>蔡洪军</t>
  </si>
  <si>
    <t>155****6475</t>
  </si>
  <si>
    <t>621026********13622</t>
  </si>
  <si>
    <t>赵明清</t>
  </si>
  <si>
    <t>189****4051</t>
  </si>
  <si>
    <t>621026********13135</t>
  </si>
  <si>
    <t>赵金伟</t>
  </si>
  <si>
    <t>211221********0352</t>
  </si>
  <si>
    <t>151****2469</t>
  </si>
  <si>
    <t>502511********6968</t>
  </si>
  <si>
    <t>邓玉珍</t>
  </si>
  <si>
    <t>211221********0367</t>
  </si>
  <si>
    <t>502511********3505</t>
  </si>
  <si>
    <t>郭忠信</t>
  </si>
  <si>
    <t>186****5945</t>
  </si>
  <si>
    <t>502511********3359</t>
  </si>
  <si>
    <t>于春文</t>
  </si>
  <si>
    <t>131****5294</t>
  </si>
  <si>
    <t>502511********9358</t>
  </si>
  <si>
    <t>孙树良</t>
  </si>
  <si>
    <t>133****4581</t>
  </si>
  <si>
    <t>502511********1729</t>
  </si>
  <si>
    <t>孙桂玉</t>
  </si>
  <si>
    <t>211221********0343</t>
  </si>
  <si>
    <t>502511********4520</t>
  </si>
  <si>
    <t>张全民</t>
  </si>
  <si>
    <t>211221********0351</t>
  </si>
  <si>
    <t>131****0671</t>
  </si>
  <si>
    <t>621026********15098</t>
  </si>
  <si>
    <t>张树民</t>
  </si>
  <si>
    <t>130****2930</t>
  </si>
  <si>
    <t>621026********15221</t>
  </si>
  <si>
    <t>张立民</t>
  </si>
  <si>
    <t>130****0887</t>
  </si>
  <si>
    <t>502511********2780</t>
  </si>
  <si>
    <t>张铁民</t>
  </si>
  <si>
    <t>139****6529</t>
  </si>
  <si>
    <t>621026********15296</t>
  </si>
  <si>
    <t>李振久</t>
  </si>
  <si>
    <t>621026********15346</t>
  </si>
  <si>
    <t>李振伟</t>
  </si>
  <si>
    <t>185****5210</t>
  </si>
  <si>
    <t>502511********6906</t>
  </si>
  <si>
    <t>李振民</t>
  </si>
  <si>
    <t>133****5682</t>
  </si>
  <si>
    <t>502511********7398</t>
  </si>
  <si>
    <t>李洪俊</t>
  </si>
  <si>
    <t>132****4340</t>
  </si>
  <si>
    <t>621026********15361</t>
  </si>
  <si>
    <t>李洪生</t>
  </si>
  <si>
    <t>211221********0332</t>
  </si>
  <si>
    <t>502511********5976</t>
  </si>
  <si>
    <t>李立群</t>
  </si>
  <si>
    <t>151****0532</t>
  </si>
  <si>
    <t>621026********15429</t>
  </si>
  <si>
    <t>申印华</t>
  </si>
  <si>
    <t>211221********0330</t>
  </si>
  <si>
    <t>134****2420</t>
  </si>
  <si>
    <t>621026********14224</t>
  </si>
  <si>
    <t>石会清</t>
  </si>
  <si>
    <t>189****4010</t>
  </si>
  <si>
    <t>502511********5319</t>
  </si>
  <si>
    <t>石宏志</t>
  </si>
  <si>
    <t>131****6992</t>
  </si>
  <si>
    <t>621026********14604</t>
  </si>
  <si>
    <t>石宏臣</t>
  </si>
  <si>
    <t>621026********14372</t>
  </si>
  <si>
    <t>石宏财</t>
  </si>
  <si>
    <t>150****2076</t>
  </si>
  <si>
    <t>502511********6987</t>
  </si>
  <si>
    <t>石明清</t>
  </si>
  <si>
    <t>188****6327</t>
  </si>
  <si>
    <t>502511********7917</t>
  </si>
  <si>
    <t>石桂清</t>
  </si>
  <si>
    <t>151****0313</t>
  </si>
  <si>
    <t>621026********14869</t>
  </si>
  <si>
    <t>石江清</t>
  </si>
  <si>
    <t>502511********8163</t>
  </si>
  <si>
    <t>董振山</t>
  </si>
  <si>
    <t>182****0129</t>
  </si>
  <si>
    <t>502511********0799</t>
  </si>
  <si>
    <t>陈艳君</t>
  </si>
  <si>
    <t>211221********0340</t>
  </si>
  <si>
    <t>152****3785</t>
  </si>
  <si>
    <t>621449********13853</t>
  </si>
  <si>
    <t>马德刚</t>
  </si>
  <si>
    <t>131****2636</t>
  </si>
  <si>
    <t>502511********0307</t>
  </si>
  <si>
    <t>任海军</t>
  </si>
  <si>
    <t>151****2623</t>
  </si>
  <si>
    <t>502511********0118</t>
  </si>
  <si>
    <t>孙宾</t>
  </si>
  <si>
    <t>502511********1375</t>
  </si>
  <si>
    <t>孙旭</t>
  </si>
  <si>
    <t>621449********28234</t>
  </si>
  <si>
    <t>刘桂元</t>
  </si>
  <si>
    <t>211221********0348</t>
  </si>
  <si>
    <t>133****2551</t>
  </si>
  <si>
    <t>621026********17565</t>
  </si>
  <si>
    <t>崔凤仁</t>
  </si>
  <si>
    <t>131****7288</t>
  </si>
  <si>
    <t>502511********5581</t>
  </si>
  <si>
    <t>崔卓友</t>
  </si>
  <si>
    <t>155****4899</t>
  </si>
  <si>
    <t>502511********6179</t>
  </si>
  <si>
    <t>崔卓环</t>
  </si>
  <si>
    <t>135****2268</t>
  </si>
  <si>
    <t>621026********17391</t>
  </si>
  <si>
    <t>崔卓祥</t>
  </si>
  <si>
    <t>156****6122</t>
  </si>
  <si>
    <t>621026********17649</t>
  </si>
  <si>
    <t>崔卓臣</t>
  </si>
  <si>
    <t>158****7585</t>
  </si>
  <si>
    <t>502511********5395</t>
  </si>
  <si>
    <t>崔卓英</t>
  </si>
  <si>
    <t>155****7288</t>
  </si>
  <si>
    <t>621026********17581</t>
  </si>
  <si>
    <t>崔立</t>
  </si>
  <si>
    <t>132****6890</t>
  </si>
  <si>
    <t>621026********17664</t>
  </si>
  <si>
    <t>张海涛</t>
  </si>
  <si>
    <t>138****6989</t>
  </si>
  <si>
    <t>502511********7501</t>
  </si>
  <si>
    <t>杨春义</t>
  </si>
  <si>
    <t>155****6619</t>
  </si>
  <si>
    <t>502511********0756</t>
  </si>
  <si>
    <t>袁宏军</t>
  </si>
  <si>
    <t>502511********2716</t>
  </si>
  <si>
    <t>赵仁必</t>
  </si>
  <si>
    <t>211221********0319</t>
  </si>
  <si>
    <t>186****9930</t>
  </si>
  <si>
    <t>621026********17151</t>
  </si>
  <si>
    <t>赵刚</t>
  </si>
  <si>
    <t>186****0464</t>
  </si>
  <si>
    <t>621026********16872</t>
  </si>
  <si>
    <t>赵广业</t>
  </si>
  <si>
    <t>130****5023</t>
  </si>
  <si>
    <t>502511********6552</t>
  </si>
  <si>
    <t>赵广东</t>
  </si>
  <si>
    <t>150****1803</t>
  </si>
  <si>
    <t>502511********5130</t>
  </si>
  <si>
    <t>赵广信</t>
  </si>
  <si>
    <t>138****1270</t>
  </si>
  <si>
    <t>621026********17052</t>
  </si>
  <si>
    <t>赵广元</t>
  </si>
  <si>
    <t>189****7250</t>
  </si>
  <si>
    <t>621026********16856</t>
  </si>
  <si>
    <t>赵广兴</t>
  </si>
  <si>
    <t>155****8292</t>
  </si>
  <si>
    <t>502511********3992</t>
  </si>
  <si>
    <t>赵广利</t>
  </si>
  <si>
    <t>182****3201</t>
  </si>
  <si>
    <t>502511********4100</t>
  </si>
  <si>
    <t>赵广双</t>
  </si>
  <si>
    <t>151****7507</t>
  </si>
  <si>
    <t>621026********17094</t>
  </si>
  <si>
    <t>赵广宇</t>
  </si>
  <si>
    <t>621026********37054</t>
  </si>
  <si>
    <t>赵广彤</t>
  </si>
  <si>
    <t>621026********16195</t>
  </si>
  <si>
    <t>赵广新</t>
  </si>
  <si>
    <t>502511********5768</t>
  </si>
  <si>
    <t>赵广海</t>
  </si>
  <si>
    <t>138****2904</t>
  </si>
  <si>
    <t>621449********49346</t>
  </si>
  <si>
    <t>赵广禄</t>
  </si>
  <si>
    <t>136****0240</t>
  </si>
  <si>
    <t>502511********2532</t>
  </si>
  <si>
    <t>赵广芝</t>
  </si>
  <si>
    <t>130****5952</t>
  </si>
  <si>
    <t>502511********4988</t>
  </si>
  <si>
    <t>赵广辉</t>
  </si>
  <si>
    <t>131****0140</t>
  </si>
  <si>
    <t>502511********7336</t>
  </si>
  <si>
    <t>赵广金</t>
  </si>
  <si>
    <t>130****2994</t>
  </si>
  <si>
    <t>502511********7190</t>
  </si>
  <si>
    <t>赵文学</t>
  </si>
  <si>
    <t>150****4808</t>
  </si>
  <si>
    <t>621026********17128</t>
  </si>
  <si>
    <t>赵景东</t>
  </si>
  <si>
    <t>211221********0350</t>
  </si>
  <si>
    <t>151****8273</t>
  </si>
  <si>
    <t>502511********5789</t>
  </si>
  <si>
    <t>赵景复</t>
  </si>
  <si>
    <t>187****5862</t>
  </si>
  <si>
    <t>502511********0180</t>
  </si>
  <si>
    <t>赵景广</t>
  </si>
  <si>
    <t>130****3342</t>
  </si>
  <si>
    <t>621026********16104</t>
  </si>
  <si>
    <t>赵景怀</t>
  </si>
  <si>
    <t>131****8669</t>
  </si>
  <si>
    <t>621026********16179</t>
  </si>
  <si>
    <t>赵景恒</t>
  </si>
  <si>
    <t>155****7231</t>
  </si>
  <si>
    <t>502511********7563</t>
  </si>
  <si>
    <t>赵景政</t>
  </si>
  <si>
    <t>130****0576</t>
  </si>
  <si>
    <t>621026********15973</t>
  </si>
  <si>
    <t>赵景楼</t>
  </si>
  <si>
    <t>131****8671</t>
  </si>
  <si>
    <t>502511********5503</t>
  </si>
  <si>
    <t>赵景波</t>
  </si>
  <si>
    <t>131****5186</t>
  </si>
  <si>
    <t>621026********15726</t>
  </si>
  <si>
    <t>赵景潭</t>
  </si>
  <si>
    <t>211221********0355</t>
  </si>
  <si>
    <t>170****1251</t>
  </si>
  <si>
    <t>502511********2918</t>
  </si>
  <si>
    <t>赵景福</t>
  </si>
  <si>
    <t>131****4202</t>
  </si>
  <si>
    <t>502511********5111</t>
  </si>
  <si>
    <t>赵景贤</t>
  </si>
  <si>
    <t>138****2052</t>
  </si>
  <si>
    <t>502511********8387</t>
  </si>
  <si>
    <t>赵景鹏</t>
  </si>
  <si>
    <t>155****6605</t>
  </si>
  <si>
    <t>621026********15742</t>
  </si>
  <si>
    <t>赵铁</t>
  </si>
  <si>
    <t>131****2577</t>
  </si>
  <si>
    <t>621026********16575</t>
  </si>
  <si>
    <t>赵霞</t>
  </si>
  <si>
    <t>131****0656</t>
  </si>
  <si>
    <t>621026********17037</t>
  </si>
  <si>
    <t>赵龙</t>
  </si>
  <si>
    <t>131****5745</t>
  </si>
  <si>
    <t>502511********9150</t>
  </si>
  <si>
    <t>陈宾</t>
  </si>
  <si>
    <t>134****3551</t>
  </si>
  <si>
    <t>621026********17789</t>
  </si>
  <si>
    <t>陈忠双</t>
  </si>
  <si>
    <t>150****4152</t>
  </si>
  <si>
    <t>621026********17177</t>
  </si>
  <si>
    <t>陈立军</t>
  </si>
  <si>
    <t>152****6635</t>
  </si>
  <si>
    <t>621026********17755</t>
  </si>
  <si>
    <t>刘勇</t>
  </si>
  <si>
    <t>131****1209</t>
  </si>
  <si>
    <t>621449********79987</t>
  </si>
  <si>
    <t>刘景奎</t>
  </si>
  <si>
    <t>134****0283</t>
  </si>
  <si>
    <t>621026********18829</t>
  </si>
  <si>
    <t>刘景川</t>
  </si>
  <si>
    <t>188****3292</t>
  </si>
  <si>
    <t>621026********18803</t>
  </si>
  <si>
    <t>刘海山</t>
  </si>
  <si>
    <t>155****0747</t>
  </si>
  <si>
    <t>621026********19058</t>
  </si>
  <si>
    <t>刘海波</t>
  </si>
  <si>
    <t>130****1588</t>
  </si>
  <si>
    <t>621449********30328</t>
  </si>
  <si>
    <t>叶德元</t>
  </si>
  <si>
    <t>155****6972</t>
  </si>
  <si>
    <t>621026********19272</t>
  </si>
  <si>
    <t>叶德喜</t>
  </si>
  <si>
    <t>131****4876</t>
  </si>
  <si>
    <t>502511********2381</t>
  </si>
  <si>
    <t>孙丽敏</t>
  </si>
  <si>
    <t>211221********0328</t>
  </si>
  <si>
    <t>621449********25793</t>
  </si>
  <si>
    <t>孙卓岩</t>
  </si>
  <si>
    <t>130****7824</t>
  </si>
  <si>
    <t>621026********19595</t>
  </si>
  <si>
    <t>孙宝付</t>
  </si>
  <si>
    <t>130****2815</t>
  </si>
  <si>
    <t>502511********6590</t>
  </si>
  <si>
    <t>孙宝宽</t>
  </si>
  <si>
    <t>133****3063</t>
  </si>
  <si>
    <t>502511********6388</t>
  </si>
  <si>
    <t>孙宝库</t>
  </si>
  <si>
    <t>155****8199</t>
  </si>
  <si>
    <t>621026********19629</t>
  </si>
  <si>
    <t>孙德喜</t>
  </si>
  <si>
    <t>130****1693</t>
  </si>
  <si>
    <t>502511********9972</t>
  </si>
  <si>
    <t>孙德平</t>
  </si>
  <si>
    <t>131****4211</t>
  </si>
  <si>
    <t>502511********7128</t>
  </si>
  <si>
    <t>孙德忠</t>
  </si>
  <si>
    <t>211221********0416</t>
  </si>
  <si>
    <t>621026********28190</t>
  </si>
  <si>
    <t>孙德羽</t>
  </si>
  <si>
    <t>132****4093</t>
  </si>
  <si>
    <t>621449********23134</t>
  </si>
  <si>
    <t>孙德金</t>
  </si>
  <si>
    <t>158****2579</t>
  </si>
  <si>
    <t>502511********8985</t>
  </si>
  <si>
    <t>崔凤立</t>
  </si>
  <si>
    <t>137****4869</t>
  </si>
  <si>
    <t>502511********3373</t>
  </si>
  <si>
    <t>崔志会</t>
  </si>
  <si>
    <t>150****2802</t>
  </si>
  <si>
    <t>502511********0921</t>
  </si>
  <si>
    <t>崔志华</t>
  </si>
  <si>
    <t>155****8436</t>
  </si>
  <si>
    <t>502511********1313</t>
  </si>
  <si>
    <t>崔福海</t>
  </si>
  <si>
    <t>139****7936</t>
  </si>
  <si>
    <t>502511********2735</t>
  </si>
  <si>
    <t>康喜林</t>
  </si>
  <si>
    <t>170****8820</t>
  </si>
  <si>
    <t>502511********9518</t>
  </si>
  <si>
    <t>康立军</t>
  </si>
  <si>
    <t>155****2639</t>
  </si>
  <si>
    <t>502511********9910</t>
  </si>
  <si>
    <t>李春玲</t>
  </si>
  <si>
    <t>211221********0321</t>
  </si>
  <si>
    <t>186****8410</t>
  </si>
  <si>
    <t>621026********19926</t>
  </si>
  <si>
    <t>杨广仁</t>
  </si>
  <si>
    <t>131****7524</t>
  </si>
  <si>
    <t>502511********9991</t>
  </si>
  <si>
    <t>杨广海</t>
  </si>
  <si>
    <t>130****3021</t>
  </si>
  <si>
    <t>621026********81948</t>
  </si>
  <si>
    <t>杨龙山</t>
  </si>
  <si>
    <t>150****9677</t>
  </si>
  <si>
    <t>621026********20676</t>
  </si>
  <si>
    <t>王崇军</t>
  </si>
  <si>
    <t>133****3439</t>
  </si>
  <si>
    <t>621026********18464</t>
  </si>
  <si>
    <t>王志军</t>
  </si>
  <si>
    <t>159****5672</t>
  </si>
  <si>
    <t>621026********18555</t>
  </si>
  <si>
    <t>王志平</t>
  </si>
  <si>
    <t>130****0051</t>
  </si>
  <si>
    <t>621449********26129</t>
  </si>
  <si>
    <t>王显贵</t>
  </si>
  <si>
    <t>131****3041</t>
  </si>
  <si>
    <t>502511********5598</t>
  </si>
  <si>
    <t>王治海</t>
  </si>
  <si>
    <t>188****5837</t>
  </si>
  <si>
    <t>502511********4568</t>
  </si>
  <si>
    <t>王海洪</t>
  </si>
  <si>
    <t>133****7832</t>
  </si>
  <si>
    <t>621026********18621</t>
  </si>
  <si>
    <t>王海清</t>
  </si>
  <si>
    <t>156****3322</t>
  </si>
  <si>
    <t>502511********4718</t>
  </si>
  <si>
    <t>袁海昌</t>
  </si>
  <si>
    <t>502511********0321</t>
  </si>
  <si>
    <t>钟万山</t>
  </si>
  <si>
    <t>133****6272</t>
  </si>
  <si>
    <t>502511********7785</t>
  </si>
  <si>
    <t>钟喜文</t>
  </si>
  <si>
    <t>134****3131</t>
  </si>
  <si>
    <t>621026********20510</t>
  </si>
  <si>
    <t>钟志文</t>
  </si>
  <si>
    <t>155****6570</t>
  </si>
  <si>
    <t>621026********20536</t>
  </si>
  <si>
    <t>钟成文</t>
  </si>
  <si>
    <t>132****1521</t>
  </si>
  <si>
    <t>621026********20478</t>
  </si>
  <si>
    <t>钟文华</t>
  </si>
  <si>
    <t>132****8612</t>
  </si>
  <si>
    <t>502511********6117</t>
  </si>
  <si>
    <t>马德文</t>
  </si>
  <si>
    <t>131****3017</t>
  </si>
  <si>
    <t>502511********4979</t>
  </si>
  <si>
    <t>马贵军</t>
  </si>
  <si>
    <t>621026********19538</t>
  </si>
  <si>
    <t>任洪伟</t>
  </si>
  <si>
    <t>138****0694</t>
  </si>
  <si>
    <t>621026********21880</t>
  </si>
  <si>
    <t>任洪军</t>
  </si>
  <si>
    <t>502511********4118</t>
  </si>
  <si>
    <t>任立国</t>
  </si>
  <si>
    <t>138****268</t>
  </si>
  <si>
    <t>621449********00522</t>
  </si>
  <si>
    <t>周宗德</t>
  </si>
  <si>
    <t>156****0745</t>
  </si>
  <si>
    <t>502511********3389</t>
  </si>
  <si>
    <t>周纪全</t>
  </si>
  <si>
    <t>502511********3781</t>
  </si>
  <si>
    <t>孙国文</t>
  </si>
  <si>
    <t>130****6429</t>
  </si>
  <si>
    <t>621026********21641</t>
  </si>
  <si>
    <t>孙德顺</t>
  </si>
  <si>
    <t>150****0756</t>
  </si>
  <si>
    <t>502511********1370</t>
  </si>
  <si>
    <t>孙洪文</t>
  </si>
  <si>
    <t>138****6988</t>
  </si>
  <si>
    <t>621026********21708</t>
  </si>
  <si>
    <t>孙海文</t>
  </si>
  <si>
    <t>136****8287</t>
  </si>
  <si>
    <t>621026********21831</t>
  </si>
  <si>
    <t>崔绍斌</t>
  </si>
  <si>
    <t>158****8185</t>
  </si>
  <si>
    <t>502511********7369</t>
  </si>
  <si>
    <t>张春仁</t>
  </si>
  <si>
    <t>150****9017</t>
  </si>
  <si>
    <t>502511********7108</t>
  </si>
  <si>
    <t>张春礼</t>
  </si>
  <si>
    <t>170****2954</t>
  </si>
  <si>
    <t>502511********7988</t>
  </si>
  <si>
    <t>张春福</t>
  </si>
  <si>
    <t>131****2105</t>
  </si>
  <si>
    <t>502511********5928</t>
  </si>
  <si>
    <t>刘秀霞</t>
  </si>
  <si>
    <t>133****9922</t>
  </si>
  <si>
    <t>621449********26673</t>
  </si>
  <si>
    <t>徐利锋</t>
  </si>
  <si>
    <t>189****5257</t>
  </si>
  <si>
    <t>621026********23373</t>
  </si>
  <si>
    <t>徐振武</t>
  </si>
  <si>
    <t>159****0031</t>
  </si>
  <si>
    <t>621026********23415</t>
  </si>
  <si>
    <t>房井周</t>
  </si>
  <si>
    <t>155****7106</t>
  </si>
  <si>
    <t>621026********22821</t>
  </si>
  <si>
    <t>房井权</t>
  </si>
  <si>
    <t>211221********0391</t>
  </si>
  <si>
    <t>155****7253</t>
  </si>
  <si>
    <t>621026********22714</t>
  </si>
  <si>
    <t>房景山</t>
  </si>
  <si>
    <t>131****1317</t>
  </si>
  <si>
    <t>502511********0359</t>
  </si>
  <si>
    <t>房景志</t>
  </si>
  <si>
    <t>131****3038</t>
  </si>
  <si>
    <t>621026********22961</t>
  </si>
  <si>
    <t>房景新</t>
  </si>
  <si>
    <t>189****4041</t>
  </si>
  <si>
    <t>502511********0997</t>
  </si>
  <si>
    <t>房景江</t>
  </si>
  <si>
    <t>131****6746</t>
  </si>
  <si>
    <t>621026********22698</t>
  </si>
  <si>
    <t>房利柱</t>
  </si>
  <si>
    <t>151****3376</t>
  </si>
  <si>
    <t>621026********22169</t>
  </si>
  <si>
    <t>房景雨</t>
  </si>
  <si>
    <t>131****1373</t>
  </si>
  <si>
    <t>621026********23035</t>
  </si>
  <si>
    <t>才学富</t>
  </si>
  <si>
    <t>182****7568</t>
  </si>
  <si>
    <t>621026********20908</t>
  </si>
  <si>
    <t>才宝仁</t>
  </si>
  <si>
    <t>211221********0359</t>
  </si>
  <si>
    <t>134****1566</t>
  </si>
  <si>
    <t>502511********6939</t>
  </si>
  <si>
    <t>才宝库</t>
  </si>
  <si>
    <t>158****2695</t>
  </si>
  <si>
    <t>502511********6587</t>
  </si>
  <si>
    <t>李洪权</t>
  </si>
  <si>
    <t>136****5102</t>
  </si>
  <si>
    <t>621026********22250</t>
  </si>
  <si>
    <t>李国印</t>
  </si>
  <si>
    <t>131****9844</t>
  </si>
  <si>
    <t>621026********22532</t>
  </si>
  <si>
    <t>李国文</t>
  </si>
  <si>
    <t>130****1745</t>
  </si>
  <si>
    <t>621026********22227</t>
  </si>
  <si>
    <t>李国武</t>
  </si>
  <si>
    <t>152****1103</t>
  </si>
  <si>
    <t>502511********4998</t>
  </si>
  <si>
    <t>李树明</t>
  </si>
  <si>
    <t>131****6545</t>
  </si>
  <si>
    <t>621026********22045</t>
  </si>
  <si>
    <t>陈清远</t>
  </si>
  <si>
    <t>621026********22623</t>
  </si>
  <si>
    <t>陈艳辉</t>
  </si>
  <si>
    <t>211221********0326</t>
  </si>
  <si>
    <t>621026********10079</t>
  </si>
  <si>
    <t>魏希斌</t>
  </si>
  <si>
    <t>185****2398</t>
  </si>
  <si>
    <t>502511********1558</t>
  </si>
  <si>
    <t>魏振先</t>
  </si>
  <si>
    <t>133****2359</t>
  </si>
  <si>
    <t>621026********21963</t>
  </si>
  <si>
    <t>魏振华</t>
  </si>
  <si>
    <t>159****4730</t>
  </si>
  <si>
    <t>502511********0916</t>
  </si>
  <si>
    <t>魏振奇</t>
  </si>
  <si>
    <t>130****5285</t>
  </si>
  <si>
    <t>502511********8937</t>
  </si>
  <si>
    <t>魏振生</t>
  </si>
  <si>
    <t>502511********9183</t>
  </si>
  <si>
    <t>于洪滨</t>
  </si>
  <si>
    <t>621449********18715</t>
  </si>
  <si>
    <t>凡万林</t>
  </si>
  <si>
    <t>185****4640</t>
  </si>
  <si>
    <t>502511********3760</t>
  </si>
  <si>
    <t>凡万福</t>
  </si>
  <si>
    <t>211221********0356</t>
  </si>
  <si>
    <t>130****5931</t>
  </si>
  <si>
    <t>502511********4152</t>
  </si>
  <si>
    <t>刘中昌</t>
  </si>
  <si>
    <t>183****7740</t>
  </si>
  <si>
    <t>621026********24181</t>
  </si>
  <si>
    <t>刘刚</t>
  </si>
  <si>
    <t>621026********24249</t>
  </si>
  <si>
    <t>刘学军</t>
  </si>
  <si>
    <t>132****8303</t>
  </si>
  <si>
    <t>502511********1327</t>
  </si>
  <si>
    <t>刘涛</t>
  </si>
  <si>
    <t>502511********6526</t>
  </si>
  <si>
    <t>刘铁军</t>
  </si>
  <si>
    <t>131****7395</t>
  </si>
  <si>
    <t>502511********1573</t>
  </si>
  <si>
    <t>孙守田</t>
  </si>
  <si>
    <t>158****9445</t>
  </si>
  <si>
    <t>502511********7388</t>
  </si>
  <si>
    <t>孙德利</t>
  </si>
  <si>
    <t>211221********0357</t>
  </si>
  <si>
    <t>131****6282</t>
  </si>
  <si>
    <t>502511********8568</t>
  </si>
  <si>
    <t>孙德华</t>
  </si>
  <si>
    <t>156****3289</t>
  </si>
  <si>
    <t>502511********7926</t>
  </si>
  <si>
    <t>孙舒林</t>
  </si>
  <si>
    <t>131****8585</t>
  </si>
  <si>
    <t>502511********7780</t>
  </si>
  <si>
    <t>尹庆海</t>
  </si>
  <si>
    <t>155****1852</t>
  </si>
  <si>
    <t>502511********4936</t>
  </si>
  <si>
    <t>尹玉仁</t>
  </si>
  <si>
    <t>130****3172</t>
  </si>
  <si>
    <t>502511********5578</t>
  </si>
  <si>
    <t>崔金山</t>
  </si>
  <si>
    <t>180****7288</t>
  </si>
  <si>
    <t>502511********4728</t>
  </si>
  <si>
    <t>崔金权</t>
  </si>
  <si>
    <t>130****6694</t>
  </si>
  <si>
    <t>621026********25329</t>
  </si>
  <si>
    <t>崔金武</t>
  </si>
  <si>
    <t>211221********0334</t>
  </si>
  <si>
    <t>133****6887</t>
  </si>
  <si>
    <t>621026********25295</t>
  </si>
  <si>
    <t>常江</t>
  </si>
  <si>
    <t>155****8285</t>
  </si>
  <si>
    <t>621026********38680</t>
  </si>
  <si>
    <t>张志林</t>
  </si>
  <si>
    <t>134****1676</t>
  </si>
  <si>
    <t>621026********24611</t>
  </si>
  <si>
    <t>房景伟</t>
  </si>
  <si>
    <t>136****8226</t>
  </si>
  <si>
    <t>621449********16005</t>
  </si>
  <si>
    <t>房景龙</t>
  </si>
  <si>
    <t>139****4812</t>
  </si>
  <si>
    <t>502511********6523</t>
  </si>
  <si>
    <t>施恩华</t>
  </si>
  <si>
    <t>131****6281</t>
  </si>
  <si>
    <t>621026********25022</t>
  </si>
  <si>
    <t>李岩</t>
  </si>
  <si>
    <t>175****5006</t>
  </si>
  <si>
    <t>621449********18779</t>
  </si>
  <si>
    <t>杨中铁</t>
  </si>
  <si>
    <t>131****7119</t>
  </si>
  <si>
    <t>502511********3181</t>
  </si>
  <si>
    <t>杨广亭</t>
  </si>
  <si>
    <t>183****6124</t>
  </si>
  <si>
    <t>621026********24546</t>
  </si>
  <si>
    <t>秦刚</t>
  </si>
  <si>
    <t>186****1730</t>
  </si>
  <si>
    <t>621026********25121</t>
  </si>
  <si>
    <t>秦利江</t>
  </si>
  <si>
    <t>211221********0378</t>
  </si>
  <si>
    <t>158****4530</t>
  </si>
  <si>
    <t>621026********25097</t>
  </si>
  <si>
    <t>贺贵义</t>
  </si>
  <si>
    <t>130****3027</t>
  </si>
  <si>
    <t>502511********7161</t>
  </si>
  <si>
    <t>贺贵佳</t>
  </si>
  <si>
    <t>156****8447</t>
  </si>
  <si>
    <t>502511********9367</t>
  </si>
  <si>
    <t>贺广明</t>
  </si>
  <si>
    <t>131****5900</t>
  </si>
  <si>
    <t>621449********16849</t>
  </si>
  <si>
    <t>贺贵恩</t>
  </si>
  <si>
    <t>131****3779</t>
  </si>
  <si>
    <t>502511********7307</t>
  </si>
  <si>
    <t>贺贵生</t>
  </si>
  <si>
    <t>131****9193</t>
  </si>
  <si>
    <t>621026********24900</t>
  </si>
  <si>
    <t>贺贵良</t>
  </si>
  <si>
    <t>502511********8975</t>
  </si>
  <si>
    <t>赵维清</t>
  </si>
  <si>
    <t>621026********25030</t>
  </si>
  <si>
    <t>代守华</t>
  </si>
  <si>
    <t>188****3202</t>
  </si>
  <si>
    <t>502511********0189</t>
  </si>
  <si>
    <t>代文东</t>
  </si>
  <si>
    <t>132****6436</t>
  </si>
  <si>
    <t>502511********3325</t>
  </si>
  <si>
    <t>代文伟</t>
  </si>
  <si>
    <t>502511********1757</t>
  </si>
  <si>
    <t>代文利</t>
  </si>
  <si>
    <t>621026********26996</t>
  </si>
  <si>
    <t>代文印</t>
  </si>
  <si>
    <t>152****5703</t>
  </si>
  <si>
    <t>502511********2933</t>
  </si>
  <si>
    <t>代文学</t>
  </si>
  <si>
    <t>155****3442</t>
  </si>
  <si>
    <t>502511********3963</t>
  </si>
  <si>
    <t>代文臣</t>
  </si>
  <si>
    <t>187****8484</t>
  </si>
  <si>
    <t>502511********3571</t>
  </si>
  <si>
    <t>代文贵</t>
  </si>
  <si>
    <t>131****9330</t>
  </si>
  <si>
    <t>621026********27317</t>
  </si>
  <si>
    <t>冯洪彦</t>
  </si>
  <si>
    <t>134****4804</t>
  </si>
  <si>
    <t>502511********3102</t>
  </si>
  <si>
    <t>冯秀芹</t>
  </si>
  <si>
    <t>211221********032x</t>
  </si>
  <si>
    <t>155****0810</t>
  </si>
  <si>
    <t>621026********27192</t>
  </si>
  <si>
    <t>刘克伟</t>
  </si>
  <si>
    <t>176****8606</t>
  </si>
  <si>
    <t>621026********27853</t>
  </si>
  <si>
    <t>刘克光</t>
  </si>
  <si>
    <t>158****1691</t>
  </si>
  <si>
    <t>502500********71</t>
  </si>
  <si>
    <t>刘克岩</t>
  </si>
  <si>
    <t>158****2683</t>
  </si>
  <si>
    <t>621026********28034</t>
  </si>
  <si>
    <t>刘克文</t>
  </si>
  <si>
    <t>151****4528</t>
  </si>
  <si>
    <t>621026********28166</t>
  </si>
  <si>
    <t>刘克洋</t>
  </si>
  <si>
    <t>154****676</t>
  </si>
  <si>
    <t>621026********25600</t>
  </si>
  <si>
    <t>刘宝东</t>
  </si>
  <si>
    <t>621449********93455</t>
  </si>
  <si>
    <t>刘宝茹</t>
  </si>
  <si>
    <t>502500********25</t>
  </si>
  <si>
    <t>刘景辉</t>
  </si>
  <si>
    <t>130****0328</t>
  </si>
  <si>
    <t>502511********9159</t>
  </si>
  <si>
    <t>刘玉印</t>
  </si>
  <si>
    <t>158****9296</t>
  </si>
  <si>
    <t>621026********25790</t>
  </si>
  <si>
    <t>刘群</t>
  </si>
  <si>
    <t>139****5205</t>
  </si>
  <si>
    <t>621026********91806</t>
  </si>
  <si>
    <t>史树志</t>
  </si>
  <si>
    <t>133****6643</t>
  </si>
  <si>
    <t>502511********9962</t>
  </si>
  <si>
    <t>孙宝臣</t>
  </si>
  <si>
    <t>130****3316</t>
  </si>
  <si>
    <t>502511********5550</t>
  </si>
  <si>
    <t>邱宝珍</t>
  </si>
  <si>
    <t>138****4957</t>
  </si>
  <si>
    <t>621449********21468</t>
  </si>
  <si>
    <t>陈桂菊</t>
  </si>
  <si>
    <t>211221********0322</t>
  </si>
  <si>
    <t>621449********13465</t>
  </si>
  <si>
    <t>任素杰</t>
  </si>
  <si>
    <t>211221********0341</t>
  </si>
  <si>
    <t>130****7821</t>
  </si>
  <si>
    <t>621026********27606</t>
  </si>
  <si>
    <t>崔利波</t>
  </si>
  <si>
    <t>502511********7902</t>
  </si>
  <si>
    <t>崔立志</t>
  </si>
  <si>
    <t>130****7939</t>
  </si>
  <si>
    <t>621449********42441</t>
  </si>
  <si>
    <t>张宝华</t>
  </si>
  <si>
    <t>155****6355</t>
  </si>
  <si>
    <t>502511********3736</t>
  </si>
  <si>
    <t>张宝奎</t>
  </si>
  <si>
    <t>131****8184</t>
  </si>
  <si>
    <t>621449********28257</t>
  </si>
  <si>
    <t>张宝平</t>
  </si>
  <si>
    <t>150****6574</t>
  </si>
  <si>
    <t>621026********25832</t>
  </si>
  <si>
    <t>李玉英</t>
  </si>
  <si>
    <t>131****1053</t>
  </si>
  <si>
    <t>502511********3388</t>
  </si>
  <si>
    <t>张宝玉</t>
  </si>
  <si>
    <t>159****2769</t>
  </si>
  <si>
    <t>502511********3590</t>
  </si>
  <si>
    <t>张志信</t>
  </si>
  <si>
    <t>131****8474</t>
  </si>
  <si>
    <t>502511********4128</t>
  </si>
  <si>
    <t>张立勇</t>
  </si>
  <si>
    <t>132****4657</t>
  </si>
  <si>
    <t>621026********26020</t>
  </si>
  <si>
    <t>李树仁</t>
  </si>
  <si>
    <t>158****5310</t>
  </si>
  <si>
    <t>621026********26871</t>
  </si>
  <si>
    <t>李艳楠</t>
  </si>
  <si>
    <t>211221********034x</t>
  </si>
  <si>
    <t>132****0289</t>
  </si>
  <si>
    <t>621026********26954</t>
  </si>
  <si>
    <t>杨金庭</t>
  </si>
  <si>
    <t>130****1419</t>
  </si>
  <si>
    <t>502511********1303</t>
  </si>
  <si>
    <t>王利生</t>
  </si>
  <si>
    <t>502511********6707</t>
  </si>
  <si>
    <t>王所义</t>
  </si>
  <si>
    <t>131****3377</t>
  </si>
  <si>
    <t>621449********25634</t>
  </si>
  <si>
    <t>贺贵文</t>
  </si>
  <si>
    <t>131****4712</t>
  </si>
  <si>
    <t>502511********0911</t>
  </si>
  <si>
    <t>贺贵龙</t>
  </si>
  <si>
    <t>621026********26624</t>
  </si>
  <si>
    <t>邱宝信</t>
  </si>
  <si>
    <t>188****4243</t>
  </si>
  <si>
    <t>621026********26517</t>
  </si>
  <si>
    <t>邱宝恒</t>
  </si>
  <si>
    <t>502511********0373</t>
  </si>
  <si>
    <t>代文刚</t>
  </si>
  <si>
    <t>189****5615</t>
  </si>
  <si>
    <t>502511********3920</t>
  </si>
  <si>
    <t>代文波</t>
  </si>
  <si>
    <t>211221********0393</t>
  </si>
  <si>
    <t>131****7652</t>
  </si>
  <si>
    <t>502511********2788</t>
  </si>
  <si>
    <t>代立伟</t>
  </si>
  <si>
    <t>211221********0394</t>
  </si>
  <si>
    <t>182****7326</t>
  </si>
  <si>
    <t>502511********5785</t>
  </si>
  <si>
    <t>代立岩</t>
  </si>
  <si>
    <t>502511********2106</t>
  </si>
  <si>
    <t>刘克刚</t>
  </si>
  <si>
    <t>151****2890</t>
  </si>
  <si>
    <t>621026********91616</t>
  </si>
  <si>
    <t>刘存生</t>
  </si>
  <si>
    <t>621026********28364</t>
  </si>
  <si>
    <t>刘洪超</t>
  </si>
  <si>
    <t>132****7816</t>
  </si>
  <si>
    <t>621026********28265</t>
  </si>
  <si>
    <t>孙井田</t>
  </si>
  <si>
    <t>189****1071</t>
  </si>
  <si>
    <t>502511********1971</t>
  </si>
  <si>
    <t>孙加田</t>
  </si>
  <si>
    <t>156****2906</t>
  </si>
  <si>
    <t>502511********2117</t>
  </si>
  <si>
    <t>孙广田</t>
  </si>
  <si>
    <t>621026********71630</t>
  </si>
  <si>
    <t>房立国</t>
  </si>
  <si>
    <t>211221********0392</t>
  </si>
  <si>
    <t>621026********29271</t>
  </si>
  <si>
    <t>房立家</t>
  </si>
  <si>
    <t>152****2705</t>
  </si>
  <si>
    <t>621449********76965</t>
  </si>
  <si>
    <t>房立臣</t>
  </si>
  <si>
    <t>132****3536</t>
  </si>
  <si>
    <t>502511********4708</t>
  </si>
  <si>
    <t>李兆林</t>
  </si>
  <si>
    <t>621026********29701</t>
  </si>
  <si>
    <t>李忠</t>
  </si>
  <si>
    <t>211221********0379</t>
  </si>
  <si>
    <t>502511********0557</t>
  </si>
  <si>
    <t>李清</t>
  </si>
  <si>
    <t>621026********30022</t>
  </si>
  <si>
    <t>李超</t>
  </si>
  <si>
    <t>131****8639</t>
  </si>
  <si>
    <t>621026********29636</t>
  </si>
  <si>
    <t>王利丰</t>
  </si>
  <si>
    <t>131****6301</t>
  </si>
  <si>
    <t>502511********7588</t>
  </si>
  <si>
    <t>王振先</t>
  </si>
  <si>
    <t>502511********5588</t>
  </si>
  <si>
    <t>王清涛</t>
  </si>
  <si>
    <t>502511********5980</t>
  </si>
  <si>
    <t>郑玉荣</t>
  </si>
  <si>
    <t>211221********0342</t>
  </si>
  <si>
    <t>189****3800</t>
  </si>
  <si>
    <t>621449********30618</t>
  </si>
  <si>
    <t>陈东远</t>
  </si>
  <si>
    <t>150****5193</t>
  </si>
  <si>
    <t>502511********1322</t>
  </si>
  <si>
    <t>陈宏远</t>
  </si>
  <si>
    <t>502511********0930</t>
  </si>
  <si>
    <t>陈方远</t>
  </si>
  <si>
    <t>130****9965</t>
  </si>
  <si>
    <t>621026********28521</t>
  </si>
  <si>
    <t>陈永国</t>
  </si>
  <si>
    <t>133****8799</t>
  </si>
  <si>
    <t>502511********7921</t>
  </si>
  <si>
    <t>陈永平</t>
  </si>
  <si>
    <t>131****2530</t>
  </si>
  <si>
    <t>502511********5961</t>
  </si>
  <si>
    <t>韩凤武</t>
  </si>
  <si>
    <t>131****4036</t>
  </si>
  <si>
    <t>621026********71705</t>
  </si>
  <si>
    <t>石淑琴</t>
  </si>
  <si>
    <t>137****8863</t>
  </si>
  <si>
    <t>502511********0786</t>
  </si>
  <si>
    <t>刘俊</t>
  </si>
  <si>
    <t>150****4188</t>
  </si>
  <si>
    <t>621026********38623</t>
  </si>
  <si>
    <t>代文新</t>
  </si>
  <si>
    <t>502511********3382</t>
  </si>
  <si>
    <t>常希国</t>
  </si>
  <si>
    <t>130****2113</t>
  </si>
  <si>
    <t>621026********25212</t>
  </si>
  <si>
    <t>张明</t>
  </si>
  <si>
    <t>133****6633</t>
  </si>
  <si>
    <t>621449********62973</t>
  </si>
  <si>
    <t>单页小计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</si>
  <si>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</si>
  <si>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</si>
  <si>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sz val="10.5"/>
        <rFont val="宋体"/>
        <charset val="134"/>
      </rPr>
      <t>铁岭县阿吉镇山河村村民委员会</t>
    </r>
    <r>
      <rPr>
        <u/>
        <sz val="10.5"/>
        <rFont val="宋体"/>
        <charset val="134"/>
      </rPr>
      <t xml:space="preserve">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大豆保险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</t>
    </r>
    <r>
      <rPr>
        <b/>
        <sz val="10"/>
        <rFont val="宋体"/>
        <charset val="134"/>
      </rPr>
      <t>大豆</t>
    </r>
    <r>
      <rPr>
        <b/>
        <u/>
        <sz val="10"/>
        <rFont val="宋体"/>
        <charset val="134"/>
      </rPr>
      <t xml:space="preserve">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山河村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</si>
  <si>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铁岭县阿吉镇山河村</t>
    </r>
    <r>
      <rPr>
        <b/>
        <sz val="10"/>
        <rFont val="宋体"/>
        <charset val="134"/>
      </rPr>
      <t>孙德利</t>
    </r>
    <r>
      <rPr>
        <b/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270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5.1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13.77   </t>
    </r>
    <r>
      <rPr>
        <sz val="10"/>
        <rFont val="宋体"/>
        <charset val="134"/>
      </rPr>
      <t xml:space="preserve"> 元      No.</t>
    </r>
  </si>
  <si>
    <t>502511********0137</t>
  </si>
  <si>
    <t>李永江</t>
  </si>
  <si>
    <t>135****1250</t>
  </si>
  <si>
    <t>502511********5192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</si>
  <si>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</t>
    </r>
    <r>
      <rPr>
        <sz val="10.5"/>
        <rFont val="宋体"/>
        <charset val="134"/>
      </rPr>
      <t>铁岭县阿吉镇山河村村民委员会</t>
    </r>
    <r>
      <rPr>
        <u/>
        <sz val="10.5"/>
        <rFont val="宋体"/>
        <charset val="134"/>
      </rPr>
      <t xml:space="preserve">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水稻保险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>水稻</t>
    </r>
    <r>
      <rPr>
        <u/>
        <sz val="10"/>
        <rFont val="宋体"/>
        <charset val="134"/>
      </rPr>
      <t xml:space="preserve">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>山河村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</si>
  <si>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铁岭县阿吉镇山河村</t>
    </r>
    <r>
      <rPr>
        <b/>
        <sz val="10"/>
        <rFont val="宋体"/>
        <charset val="134"/>
      </rPr>
      <t>钟喜文</t>
    </r>
    <r>
      <rPr>
        <b/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1290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4.1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52.89   </t>
    </r>
    <r>
      <rPr>
        <sz val="10"/>
        <rFont val="宋体"/>
        <charset val="134"/>
      </rPr>
      <t xml:space="preserve"> 元      No.</t>
    </r>
  </si>
  <si>
    <t>铁岭县阿吉镇山河村</t>
  </si>
  <si>
    <t>李井安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</si>
</sst>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  <scheme val="major"/>
    </font>
    <font>
      <sz val="9"/>
      <name val="Arial"/>
      <charset val="0"/>
    </font>
    <font>
      <sz val="10"/>
      <name val="宋体"/>
      <charset val="134"/>
      <scheme val="major"/>
    </font>
    <font>
      <sz val="10"/>
      <name val="宋体"/>
      <charset val="134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  <scheme val="minor"/>
    </font>
    <font>
      <sz val="10"/>
      <name val="Arial"/>
      <charset val="0"/>
    </font>
    <font>
      <sz val="8"/>
      <name val="宋体"/>
      <charset val="134"/>
      <scheme val="minor"/>
    </font>
    <font>
      <sz val="9"/>
      <color theme="1"/>
      <name val="宋体"/>
      <charset val="134"/>
      <scheme val="major"/>
    </font>
    <font>
      <sz val="9"/>
      <color rgb="FFFF0000"/>
      <name val="宋体"/>
      <charset val="134"/>
      <scheme val="major"/>
    </font>
    <font>
      <sz val="9"/>
      <name val="宋体"/>
      <charset val="0"/>
      <scheme val="major"/>
    </font>
    <font>
      <sz val="9"/>
      <color indexed="8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20" applyNumberFormat="0" applyAlignment="0" applyProtection="0">
      <alignment vertical="center"/>
    </xf>
    <xf numFmtId="0" fontId="33" fillId="6" borderId="21" applyNumberFormat="0" applyAlignment="0" applyProtection="0">
      <alignment vertical="center"/>
    </xf>
    <xf numFmtId="0" fontId="34" fillId="6" borderId="20" applyNumberFormat="0" applyAlignment="0" applyProtection="0">
      <alignment vertical="center"/>
    </xf>
    <xf numFmtId="0" fontId="35" fillId="7" borderId="22" applyNumberFormat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/>
    <xf numFmtId="0" fontId="43" fillId="0" borderId="0" applyProtection="0"/>
    <xf numFmtId="0" fontId="43" fillId="0" borderId="0" applyProtection="0"/>
    <xf numFmtId="0" fontId="43" fillId="0" borderId="0"/>
    <xf numFmtId="0" fontId="4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</cellStyleXfs>
  <cellXfs count="14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Border="1" applyAlignment="1">
      <alignment horizontal="center" vertical="center"/>
    </xf>
    <xf numFmtId="177" fontId="8" fillId="3" borderId="8" xfId="54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49" fontId="8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2" fillId="0" borderId="7" xfId="0" applyNumberFormat="1" applyFont="1" applyBorder="1" applyAlignment="1">
      <alignment horizontal="center" vertical="center"/>
    </xf>
    <xf numFmtId="0" fontId="13" fillId="0" borderId="7" xfId="49" applyFont="1" applyFill="1" applyBorder="1" applyAlignment="1">
      <alignment horizontal="center" vertical="center"/>
    </xf>
    <xf numFmtId="0" fontId="13" fillId="0" borderId="7" xfId="56" applyFont="1" applyFill="1" applyBorder="1" applyAlignment="1">
      <alignment horizontal="center" vertical="center"/>
    </xf>
    <xf numFmtId="0" fontId="13" fillId="0" borderId="7" xfId="57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0" borderId="7" xfId="58" applyFont="1" applyFill="1" applyBorder="1" applyAlignment="1">
      <alignment horizontal="center" vertical="center"/>
    </xf>
    <xf numFmtId="0" fontId="13" fillId="0" borderId="7" xfId="59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176" fontId="15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left" vertical="center"/>
    </xf>
    <xf numFmtId="178" fontId="6" fillId="0" borderId="5" xfId="0" applyNumberFormat="1" applyFont="1" applyBorder="1" applyAlignment="1">
      <alignment horizontal="left" vertical="center"/>
    </xf>
    <xf numFmtId="9" fontId="6" fillId="0" borderId="5" xfId="0" applyNumberFormat="1" applyFont="1" applyBorder="1" applyAlignment="1">
      <alignment horizontal="left" vertical="center"/>
    </xf>
    <xf numFmtId="9" fontId="5" fillId="0" borderId="0" xfId="0" applyNumberFormat="1" applyFont="1" applyFill="1" applyBorder="1" applyAlignment="1">
      <alignment horizontal="left" vertical="center"/>
    </xf>
    <xf numFmtId="178" fontId="5" fillId="2" borderId="0" xfId="0" applyNumberFormat="1" applyFont="1" applyFill="1" applyBorder="1" applyAlignment="1">
      <alignment horizontal="left" vertical="center"/>
    </xf>
    <xf numFmtId="9" fontId="5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3" applyNumberFormat="1" applyFont="1" applyFill="1" applyBorder="1" applyAlignment="1">
      <alignment horizontal="center" vertical="center" wrapText="1"/>
    </xf>
    <xf numFmtId="49" fontId="8" fillId="0" borderId="11" xfId="54" applyNumberFormat="1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 wrapText="1"/>
    </xf>
    <xf numFmtId="177" fontId="11" fillId="0" borderId="7" xfId="0" applyNumberFormat="1" applyFont="1" applyFill="1" applyBorder="1" applyAlignment="1">
      <alignment horizontal="center" vertical="center" wrapText="1"/>
    </xf>
    <xf numFmtId="9" fontId="11" fillId="0" borderId="7" xfId="0" applyNumberFormat="1" applyFont="1" applyFill="1" applyBorder="1" applyAlignment="1">
      <alignment horizontal="center" vertical="center" wrapText="1"/>
    </xf>
    <xf numFmtId="0" fontId="16" fillId="0" borderId="12" xfId="54" applyFont="1" applyFill="1" applyBorder="1" applyAlignment="1">
      <alignment horizontal="left" vertical="center" wrapText="1"/>
    </xf>
    <xf numFmtId="49" fontId="17" fillId="0" borderId="11" xfId="54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179" fontId="13" fillId="2" borderId="7" xfId="0" applyNumberFormat="1" applyFont="1" applyFill="1" applyBorder="1" applyAlignment="1">
      <alignment horizontal="center" vertical="center"/>
    </xf>
    <xf numFmtId="0" fontId="13" fillId="2" borderId="7" xfId="51" applyFont="1" applyFill="1" applyBorder="1" applyAlignment="1">
      <alignment horizontal="center" vertical="center"/>
    </xf>
    <xf numFmtId="0" fontId="13" fillId="0" borderId="7" xfId="6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177" fontId="14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5" fillId="0" borderId="1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12" fillId="0" borderId="7" xfId="0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177" fontId="19" fillId="0" borderId="7" xfId="0" applyNumberFormat="1" applyFont="1" applyFill="1" applyBorder="1" applyAlignment="1">
      <alignment horizontal="center" vertical="center" wrapText="1"/>
    </xf>
    <xf numFmtId="9" fontId="19" fillId="0" borderId="7" xfId="3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/>
    </xf>
    <xf numFmtId="177" fontId="9" fillId="0" borderId="7" xfId="0" applyNumberFormat="1" applyFont="1" applyBorder="1" applyAlignment="1">
      <alignment horizontal="center" vertical="center"/>
    </xf>
    <xf numFmtId="177" fontId="9" fillId="3" borderId="8" xfId="54" applyNumberFormat="1" applyFont="1" applyFill="1" applyBorder="1" applyAlignment="1">
      <alignment horizontal="center" vertical="center" wrapText="1"/>
    </xf>
    <xf numFmtId="177" fontId="9" fillId="0" borderId="7" xfId="54" applyNumberFormat="1" applyFont="1" applyFill="1" applyBorder="1" applyAlignment="1">
      <alignment horizontal="center" vertical="center"/>
    </xf>
    <xf numFmtId="177" fontId="9" fillId="0" borderId="7" xfId="54" applyNumberFormat="1" applyFont="1" applyFill="1" applyBorder="1" applyAlignment="1" applyProtection="1">
      <alignment horizontal="center" vertical="center"/>
      <protection locked="0"/>
    </xf>
    <xf numFmtId="177" fontId="9" fillId="0" borderId="7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9" fontId="14" fillId="0" borderId="5" xfId="0" applyNumberFormat="1" applyFont="1" applyBorder="1" applyAlignment="1">
      <alignment horizontal="left" vertical="center"/>
    </xf>
    <xf numFmtId="9" fontId="3" fillId="2" borderId="0" xfId="0" applyNumberFormat="1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3" applyNumberFormat="1" applyFont="1" applyFill="1" applyBorder="1" applyAlignment="1">
      <alignment horizontal="center" vertical="center" wrapText="1"/>
    </xf>
    <xf numFmtId="49" fontId="9" fillId="0" borderId="11" xfId="54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9" fillId="0" borderId="7" xfId="54" applyFont="1" applyFill="1" applyBorder="1" applyAlignment="1">
      <alignment horizontal="center" vertical="center"/>
    </xf>
    <xf numFmtId="0" fontId="23" fillId="0" borderId="12" xfId="54" applyFont="1" applyFill="1" applyBorder="1" applyAlignment="1">
      <alignment horizontal="center" vertical="center" wrapText="1"/>
    </xf>
    <xf numFmtId="0" fontId="20" fillId="0" borderId="7" xfId="49" applyFont="1" applyFill="1" applyBorder="1" applyAlignment="1">
      <alignment horizontal="center" vertical="center"/>
    </xf>
    <xf numFmtId="0" fontId="20" fillId="0" borderId="7" xfId="59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3" fillId="0" borderId="10" xfId="49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wrapText="1"/>
    </xf>
    <xf numFmtId="49" fontId="8" fillId="0" borderId="9" xfId="54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27940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4</xdr:col>
      <xdr:colOff>62230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26"/>
  <sheetViews>
    <sheetView zoomScale="85" zoomScaleNormal="85" workbookViewId="0">
      <selection activeCell="E9" sqref="E9"/>
    </sheetView>
  </sheetViews>
  <sheetFormatPr defaultColWidth="9" defaultRowHeight="13.5"/>
  <cols>
    <col min="1" max="1" width="7.5" style="8" customWidth="1"/>
    <col min="2" max="2" width="8" style="9" customWidth="1"/>
    <col min="3" max="3" width="11.4166666666667" style="8" customWidth="1"/>
    <col min="4" max="4" width="20.5" style="8" customWidth="1"/>
    <col min="5" max="5" width="11.5" style="10" customWidth="1"/>
    <col min="6" max="6" width="10.8666666666667" style="10" customWidth="1"/>
    <col min="7" max="7" width="8.25" style="11" customWidth="1"/>
    <col min="8" max="8" width="9.5" style="11" customWidth="1"/>
    <col min="9" max="9" width="7.5" style="10" customWidth="1"/>
    <col min="10" max="10" width="8.125" style="12" customWidth="1"/>
    <col min="11" max="11" width="7.25" style="13" customWidth="1"/>
    <col min="12" max="12" width="10.375" style="12" customWidth="1"/>
    <col min="13" max="13" width="9.5" style="12" customWidth="1"/>
    <col min="14" max="14" width="19.8833333333333" style="10" customWidth="1"/>
    <col min="15" max="15" width="24.775" style="107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21">
      <c r="A1" s="14"/>
      <c r="B1" s="15"/>
      <c r="C1" s="15"/>
      <c r="D1" s="15"/>
      <c r="E1" s="14"/>
      <c r="F1" s="14"/>
      <c r="G1" s="16"/>
      <c r="H1" s="16"/>
      <c r="I1" s="15"/>
      <c r="J1" s="15"/>
      <c r="K1" s="58"/>
      <c r="L1" s="15"/>
      <c r="M1" s="15"/>
      <c r="N1" s="59"/>
      <c r="O1" s="115"/>
      <c r="P1" s="59"/>
      <c r="Q1" s="59"/>
      <c r="R1" s="89"/>
      <c r="S1" s="14"/>
      <c r="T1" s="14"/>
      <c r="U1" s="90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61"/>
      <c r="L2" s="18"/>
      <c r="M2" s="18"/>
      <c r="N2" s="62"/>
      <c r="O2" s="116"/>
      <c r="P2" s="62"/>
      <c r="Q2" s="62"/>
      <c r="R2" s="91"/>
      <c r="S2" s="19"/>
      <c r="T2" s="19"/>
      <c r="U2" s="92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64"/>
      <c r="L3" s="22"/>
      <c r="M3" s="22"/>
      <c r="N3" s="65"/>
      <c r="O3" s="117"/>
      <c r="P3" s="65"/>
      <c r="Q3" s="65"/>
      <c r="R3" s="93"/>
      <c r="S3" s="23"/>
      <c r="T3" s="23"/>
      <c r="U3" s="94"/>
    </row>
    <row r="4" s="2" customFormat="1" ht="24.75" customHeight="1" spans="1:21">
      <c r="A4" s="25" t="s">
        <v>2</v>
      </c>
      <c r="B4" s="26"/>
      <c r="C4" s="26"/>
      <c r="D4" s="26"/>
      <c r="E4" s="27"/>
      <c r="F4" s="27"/>
      <c r="G4" s="28"/>
      <c r="H4" s="28"/>
      <c r="I4" s="26"/>
      <c r="J4" s="26"/>
      <c r="K4" s="67"/>
      <c r="L4" s="26"/>
      <c r="M4" s="26"/>
      <c r="N4" s="68"/>
      <c r="O4" s="118"/>
      <c r="P4" s="68"/>
      <c r="Q4" s="68"/>
      <c r="R4" s="95"/>
      <c r="S4" s="27"/>
      <c r="T4" s="27"/>
      <c r="U4" s="27"/>
    </row>
    <row r="5" s="2" customFormat="1" ht="25.5" customHeight="1" spans="1:21">
      <c r="A5" s="25" t="s">
        <v>3</v>
      </c>
      <c r="B5" s="26"/>
      <c r="C5" s="26"/>
      <c r="D5" s="26"/>
      <c r="E5" s="27"/>
      <c r="F5" s="27"/>
      <c r="G5" s="28"/>
      <c r="H5" s="28"/>
      <c r="I5" s="26"/>
      <c r="J5" s="26"/>
      <c r="K5" s="67"/>
      <c r="L5" s="26"/>
      <c r="M5" s="26"/>
      <c r="N5" s="68"/>
      <c r="O5" s="118"/>
      <c r="P5" s="68"/>
      <c r="Q5" s="68"/>
      <c r="R5" s="95"/>
      <c r="S5" s="27"/>
      <c r="T5" s="27"/>
      <c r="U5" s="27"/>
    </row>
    <row r="6" s="3" customFormat="1" ht="24.75" customHeight="1" spans="1:17">
      <c r="A6" s="29" t="s">
        <v>4</v>
      </c>
      <c r="B6" s="29" t="s">
        <v>5</v>
      </c>
      <c r="C6" s="30" t="s">
        <v>6</v>
      </c>
      <c r="D6" s="29" t="s">
        <v>7</v>
      </c>
      <c r="E6" s="29" t="s">
        <v>8</v>
      </c>
      <c r="F6" s="29" t="s">
        <v>9</v>
      </c>
      <c r="G6" s="31" t="s">
        <v>10</v>
      </c>
      <c r="H6" s="31" t="s">
        <v>11</v>
      </c>
      <c r="I6" s="29" t="s">
        <v>12</v>
      </c>
      <c r="J6" s="70" t="s">
        <v>13</v>
      </c>
      <c r="K6" s="71" t="s">
        <v>14</v>
      </c>
      <c r="L6" s="72" t="s">
        <v>15</v>
      </c>
      <c r="M6" s="70" t="s">
        <v>16</v>
      </c>
      <c r="N6" s="29" t="s">
        <v>17</v>
      </c>
      <c r="O6" s="29" t="s">
        <v>18</v>
      </c>
      <c r="P6" s="29" t="s">
        <v>19</v>
      </c>
      <c r="Q6" s="96" t="s">
        <v>20</v>
      </c>
    </row>
    <row r="7" s="105" customFormat="1" ht="18.6" customHeight="1" spans="1:17">
      <c r="A7" s="99">
        <f>ROW()-6</f>
        <v>1</v>
      </c>
      <c r="B7" s="108" t="s">
        <v>21</v>
      </c>
      <c r="C7" s="33" t="s">
        <v>22</v>
      </c>
      <c r="D7" s="109" t="s">
        <v>23</v>
      </c>
      <c r="E7" s="108" t="s">
        <v>24</v>
      </c>
      <c r="F7" s="33" t="s">
        <v>25</v>
      </c>
      <c r="G7" s="110">
        <v>114</v>
      </c>
      <c r="H7" s="111">
        <v>114</v>
      </c>
      <c r="I7" s="119">
        <f>H7*1120</f>
        <v>127680</v>
      </c>
      <c r="J7" s="120">
        <f>H7*68.32</f>
        <v>7788.48</v>
      </c>
      <c r="K7" s="121">
        <v>0.8</v>
      </c>
      <c r="L7" s="120">
        <f>J7*K7</f>
        <v>6230.784</v>
      </c>
      <c r="M7" s="110">
        <f>G7*13.664</f>
        <v>1557.696</v>
      </c>
      <c r="N7" s="109" t="s">
        <v>26</v>
      </c>
      <c r="O7" s="122" t="s">
        <v>27</v>
      </c>
      <c r="P7" s="119"/>
      <c r="Q7" s="126"/>
    </row>
    <row r="8" s="105" customFormat="1" ht="18.6" customHeight="1" spans="1:17">
      <c r="A8" s="99">
        <f t="shared" ref="A8:A17" si="0">ROW()-6</f>
        <v>2</v>
      </c>
      <c r="B8" s="108" t="s">
        <v>28</v>
      </c>
      <c r="C8" s="33" t="s">
        <v>22</v>
      </c>
      <c r="D8" s="109" t="s">
        <v>29</v>
      </c>
      <c r="E8" s="108" t="s">
        <v>30</v>
      </c>
      <c r="F8" s="33" t="s">
        <v>25</v>
      </c>
      <c r="G8" s="110">
        <v>58</v>
      </c>
      <c r="H8" s="111">
        <v>58</v>
      </c>
      <c r="I8" s="119">
        <f t="shared" ref="I8:I71" si="1">H8*1120</f>
        <v>64960</v>
      </c>
      <c r="J8" s="120">
        <f t="shared" ref="J8:J71" si="2">H8*68.32</f>
        <v>3962.56</v>
      </c>
      <c r="K8" s="121">
        <v>0.8</v>
      </c>
      <c r="L8" s="120">
        <f t="shared" ref="L8:L71" si="3">J8*K8</f>
        <v>3170.048</v>
      </c>
      <c r="M8" s="110">
        <f t="shared" ref="M8:M71" si="4">G8*13.664</f>
        <v>792.512</v>
      </c>
      <c r="N8" s="109" t="s">
        <v>31</v>
      </c>
      <c r="O8" s="122" t="s">
        <v>27</v>
      </c>
      <c r="P8" s="119"/>
      <c r="Q8" s="126"/>
    </row>
    <row r="9" s="105" customFormat="1" ht="18.6" customHeight="1" spans="1:17">
      <c r="A9" s="99">
        <f t="shared" si="0"/>
        <v>3</v>
      </c>
      <c r="B9" s="108" t="s">
        <v>32</v>
      </c>
      <c r="C9" s="33" t="s">
        <v>22</v>
      </c>
      <c r="D9" s="109" t="s">
        <v>33</v>
      </c>
      <c r="E9" s="108" t="s">
        <v>34</v>
      </c>
      <c r="F9" s="33" t="s">
        <v>25</v>
      </c>
      <c r="G9" s="110">
        <v>95</v>
      </c>
      <c r="H9" s="111">
        <v>95</v>
      </c>
      <c r="I9" s="119">
        <f t="shared" si="1"/>
        <v>106400</v>
      </c>
      <c r="J9" s="120">
        <f t="shared" si="2"/>
        <v>6490.4</v>
      </c>
      <c r="K9" s="121">
        <v>0.8</v>
      </c>
      <c r="L9" s="120">
        <f t="shared" si="3"/>
        <v>5192.32</v>
      </c>
      <c r="M9" s="110">
        <f t="shared" si="4"/>
        <v>1298.08</v>
      </c>
      <c r="N9" s="109" t="s">
        <v>35</v>
      </c>
      <c r="O9" s="122" t="s">
        <v>27</v>
      </c>
      <c r="P9" s="119"/>
      <c r="Q9" s="126"/>
    </row>
    <row r="10" s="105" customFormat="1" ht="18.6" customHeight="1" spans="1:17">
      <c r="A10" s="99">
        <f t="shared" si="0"/>
        <v>4</v>
      </c>
      <c r="B10" s="108" t="s">
        <v>36</v>
      </c>
      <c r="C10" s="33" t="s">
        <v>22</v>
      </c>
      <c r="D10" s="109" t="s">
        <v>37</v>
      </c>
      <c r="E10" s="108" t="s">
        <v>38</v>
      </c>
      <c r="F10" s="33" t="s">
        <v>25</v>
      </c>
      <c r="G10" s="110">
        <v>38</v>
      </c>
      <c r="H10" s="111">
        <v>38</v>
      </c>
      <c r="I10" s="119">
        <f t="shared" si="1"/>
        <v>42560</v>
      </c>
      <c r="J10" s="120">
        <f t="shared" si="2"/>
        <v>2596.16</v>
      </c>
      <c r="K10" s="121">
        <v>0.8</v>
      </c>
      <c r="L10" s="120">
        <f t="shared" si="3"/>
        <v>2076.928</v>
      </c>
      <c r="M10" s="110">
        <f t="shared" si="4"/>
        <v>519.232</v>
      </c>
      <c r="N10" s="109" t="s">
        <v>39</v>
      </c>
      <c r="O10" s="122" t="s">
        <v>27</v>
      </c>
      <c r="P10" s="119"/>
      <c r="Q10" s="126"/>
    </row>
    <row r="11" s="105" customFormat="1" ht="18.6" customHeight="1" spans="1:17">
      <c r="A11" s="99">
        <f t="shared" si="0"/>
        <v>5</v>
      </c>
      <c r="B11" s="108" t="s">
        <v>40</v>
      </c>
      <c r="C11" s="33" t="s">
        <v>22</v>
      </c>
      <c r="D11" s="109" t="s">
        <v>37</v>
      </c>
      <c r="E11" s="108" t="s">
        <v>41</v>
      </c>
      <c r="F11" s="33" t="s">
        <v>25</v>
      </c>
      <c r="G11" s="110">
        <v>164.5</v>
      </c>
      <c r="H11" s="111">
        <v>164.5</v>
      </c>
      <c r="I11" s="119">
        <f t="shared" si="1"/>
        <v>184240</v>
      </c>
      <c r="J11" s="120">
        <f t="shared" si="2"/>
        <v>11238.64</v>
      </c>
      <c r="K11" s="121">
        <v>0.8</v>
      </c>
      <c r="L11" s="120">
        <f t="shared" si="3"/>
        <v>8990.912</v>
      </c>
      <c r="M11" s="110">
        <f t="shared" si="4"/>
        <v>2247.728</v>
      </c>
      <c r="N11" s="109" t="s">
        <v>42</v>
      </c>
      <c r="O11" s="122" t="s">
        <v>27</v>
      </c>
      <c r="P11" s="119"/>
      <c r="Q11" s="126"/>
    </row>
    <row r="12" s="105" customFormat="1" ht="18.6" customHeight="1" spans="1:17">
      <c r="A12" s="99">
        <f t="shared" si="0"/>
        <v>6</v>
      </c>
      <c r="B12" s="108" t="s">
        <v>43</v>
      </c>
      <c r="C12" s="33" t="s">
        <v>22</v>
      </c>
      <c r="D12" s="109" t="s">
        <v>44</v>
      </c>
      <c r="E12" s="108" t="s">
        <v>24</v>
      </c>
      <c r="F12" s="33" t="s">
        <v>25</v>
      </c>
      <c r="G12" s="110">
        <v>12</v>
      </c>
      <c r="H12" s="111">
        <v>12</v>
      </c>
      <c r="I12" s="119">
        <f t="shared" si="1"/>
        <v>13440</v>
      </c>
      <c r="J12" s="120">
        <f t="shared" si="2"/>
        <v>819.84</v>
      </c>
      <c r="K12" s="121">
        <v>0.8</v>
      </c>
      <c r="L12" s="120">
        <f t="shared" si="3"/>
        <v>655.872</v>
      </c>
      <c r="M12" s="110">
        <f t="shared" si="4"/>
        <v>163.968</v>
      </c>
      <c r="N12" s="109" t="s">
        <v>45</v>
      </c>
      <c r="O12" s="122" t="s">
        <v>27</v>
      </c>
      <c r="P12" s="119"/>
      <c r="Q12" s="126"/>
    </row>
    <row r="13" s="105" customFormat="1" ht="18.6" customHeight="1" spans="1:17">
      <c r="A13" s="99">
        <f t="shared" si="0"/>
        <v>7</v>
      </c>
      <c r="B13" s="108" t="s">
        <v>46</v>
      </c>
      <c r="C13" s="33" t="s">
        <v>22</v>
      </c>
      <c r="D13" s="109" t="s">
        <v>47</v>
      </c>
      <c r="E13" s="108" t="s">
        <v>48</v>
      </c>
      <c r="F13" s="33" t="s">
        <v>25</v>
      </c>
      <c r="G13" s="110">
        <v>20</v>
      </c>
      <c r="H13" s="111">
        <v>20</v>
      </c>
      <c r="I13" s="119">
        <f t="shared" si="1"/>
        <v>22400</v>
      </c>
      <c r="J13" s="120">
        <f t="shared" si="2"/>
        <v>1366.4</v>
      </c>
      <c r="K13" s="121">
        <v>0.8</v>
      </c>
      <c r="L13" s="120">
        <f t="shared" si="3"/>
        <v>1093.12</v>
      </c>
      <c r="M13" s="110">
        <f t="shared" si="4"/>
        <v>273.28</v>
      </c>
      <c r="N13" s="109" t="s">
        <v>49</v>
      </c>
      <c r="O13" s="122" t="s">
        <v>27</v>
      </c>
      <c r="P13" s="119"/>
      <c r="Q13" s="126"/>
    </row>
    <row r="14" s="105" customFormat="1" ht="18.6" customHeight="1" spans="1:17">
      <c r="A14" s="99">
        <f t="shared" si="0"/>
        <v>8</v>
      </c>
      <c r="B14" s="108" t="s">
        <v>50</v>
      </c>
      <c r="C14" s="33" t="s">
        <v>22</v>
      </c>
      <c r="D14" s="109" t="s">
        <v>51</v>
      </c>
      <c r="E14" s="108" t="s">
        <v>48</v>
      </c>
      <c r="F14" s="33" t="s">
        <v>25</v>
      </c>
      <c r="G14" s="110">
        <v>16</v>
      </c>
      <c r="H14" s="111">
        <v>16</v>
      </c>
      <c r="I14" s="119">
        <f t="shared" si="1"/>
        <v>17920</v>
      </c>
      <c r="J14" s="120">
        <f t="shared" si="2"/>
        <v>1093.12</v>
      </c>
      <c r="K14" s="121">
        <v>0.8</v>
      </c>
      <c r="L14" s="120">
        <f t="shared" si="3"/>
        <v>874.496</v>
      </c>
      <c r="M14" s="110">
        <f t="shared" si="4"/>
        <v>218.624</v>
      </c>
      <c r="N14" s="109" t="s">
        <v>52</v>
      </c>
      <c r="O14" s="122" t="s">
        <v>27</v>
      </c>
      <c r="P14" s="119"/>
      <c r="Q14" s="126"/>
    </row>
    <row r="15" s="105" customFormat="1" ht="18.6" customHeight="1" spans="1:17">
      <c r="A15" s="99">
        <f t="shared" si="0"/>
        <v>9</v>
      </c>
      <c r="B15" s="108" t="s">
        <v>53</v>
      </c>
      <c r="C15" s="33" t="s">
        <v>22</v>
      </c>
      <c r="D15" s="109" t="s">
        <v>47</v>
      </c>
      <c r="E15" s="108" t="s">
        <v>54</v>
      </c>
      <c r="F15" s="33" t="s">
        <v>25</v>
      </c>
      <c r="G15" s="110">
        <v>20</v>
      </c>
      <c r="H15" s="111">
        <v>20</v>
      </c>
      <c r="I15" s="119">
        <f t="shared" si="1"/>
        <v>22400</v>
      </c>
      <c r="J15" s="120">
        <f t="shared" si="2"/>
        <v>1366.4</v>
      </c>
      <c r="K15" s="121">
        <v>0.8</v>
      </c>
      <c r="L15" s="120">
        <f t="shared" si="3"/>
        <v>1093.12</v>
      </c>
      <c r="M15" s="110">
        <f t="shared" si="4"/>
        <v>273.28</v>
      </c>
      <c r="N15" s="109" t="s">
        <v>55</v>
      </c>
      <c r="O15" s="122" t="s">
        <v>27</v>
      </c>
      <c r="P15" s="119"/>
      <c r="Q15" s="126"/>
    </row>
    <row r="16" s="105" customFormat="1" ht="18.6" customHeight="1" spans="1:17">
      <c r="A16" s="99">
        <f t="shared" si="0"/>
        <v>10</v>
      </c>
      <c r="B16" s="108" t="s">
        <v>56</v>
      </c>
      <c r="C16" s="33" t="s">
        <v>22</v>
      </c>
      <c r="D16" s="109" t="s">
        <v>57</v>
      </c>
      <c r="E16" s="108" t="s">
        <v>58</v>
      </c>
      <c r="F16" s="33" t="s">
        <v>25</v>
      </c>
      <c r="G16" s="110">
        <v>24</v>
      </c>
      <c r="H16" s="111">
        <v>24</v>
      </c>
      <c r="I16" s="119">
        <f t="shared" si="1"/>
        <v>26880</v>
      </c>
      <c r="J16" s="120">
        <f t="shared" si="2"/>
        <v>1639.68</v>
      </c>
      <c r="K16" s="121">
        <v>0.8</v>
      </c>
      <c r="L16" s="120">
        <f t="shared" si="3"/>
        <v>1311.744</v>
      </c>
      <c r="M16" s="110">
        <f t="shared" si="4"/>
        <v>327.936</v>
      </c>
      <c r="N16" s="109" t="s">
        <v>59</v>
      </c>
      <c r="O16" s="122" t="s">
        <v>27</v>
      </c>
      <c r="P16" s="119"/>
      <c r="Q16" s="126"/>
    </row>
    <row r="17" s="105" customFormat="1" ht="18.6" customHeight="1" spans="1:17">
      <c r="A17" s="99">
        <f t="shared" si="0"/>
        <v>11</v>
      </c>
      <c r="B17" s="108" t="s">
        <v>60</v>
      </c>
      <c r="C17" s="33" t="s">
        <v>22</v>
      </c>
      <c r="D17" s="109" t="s">
        <v>61</v>
      </c>
      <c r="E17" s="108" t="s">
        <v>62</v>
      </c>
      <c r="F17" s="33" t="s">
        <v>25</v>
      </c>
      <c r="G17" s="110">
        <v>20</v>
      </c>
      <c r="H17" s="111">
        <v>20</v>
      </c>
      <c r="I17" s="119">
        <f t="shared" si="1"/>
        <v>22400</v>
      </c>
      <c r="J17" s="120">
        <f t="shared" si="2"/>
        <v>1366.4</v>
      </c>
      <c r="K17" s="121">
        <v>0.8</v>
      </c>
      <c r="L17" s="120">
        <f t="shared" si="3"/>
        <v>1093.12</v>
      </c>
      <c r="M17" s="110">
        <f t="shared" si="4"/>
        <v>273.28</v>
      </c>
      <c r="N17" s="109" t="s">
        <v>63</v>
      </c>
      <c r="O17" s="122" t="s">
        <v>27</v>
      </c>
      <c r="P17" s="119"/>
      <c r="Q17" s="126"/>
    </row>
    <row r="18" s="105" customFormat="1" ht="18.6" customHeight="1" spans="1:17">
      <c r="A18" s="99">
        <f t="shared" ref="A18:A27" si="5">ROW()-6</f>
        <v>12</v>
      </c>
      <c r="B18" s="108" t="s">
        <v>64</v>
      </c>
      <c r="C18" s="33" t="s">
        <v>22</v>
      </c>
      <c r="D18" s="109" t="s">
        <v>47</v>
      </c>
      <c r="E18" s="108" t="s">
        <v>65</v>
      </c>
      <c r="F18" s="33" t="s">
        <v>25</v>
      </c>
      <c r="G18" s="110">
        <v>12</v>
      </c>
      <c r="H18" s="111">
        <v>12</v>
      </c>
      <c r="I18" s="119">
        <f t="shared" si="1"/>
        <v>13440</v>
      </c>
      <c r="J18" s="120">
        <f t="shared" si="2"/>
        <v>819.84</v>
      </c>
      <c r="K18" s="121">
        <v>0.8</v>
      </c>
      <c r="L18" s="120">
        <f t="shared" si="3"/>
        <v>655.872</v>
      </c>
      <c r="M18" s="110">
        <f t="shared" si="4"/>
        <v>163.968</v>
      </c>
      <c r="N18" s="109" t="s">
        <v>66</v>
      </c>
      <c r="O18" s="122" t="s">
        <v>27</v>
      </c>
      <c r="P18" s="123"/>
      <c r="Q18" s="126"/>
    </row>
    <row r="19" s="105" customFormat="1" ht="18.6" customHeight="1" spans="1:17">
      <c r="A19" s="99">
        <f t="shared" si="5"/>
        <v>13</v>
      </c>
      <c r="B19" s="108" t="s">
        <v>67</v>
      </c>
      <c r="C19" s="33" t="s">
        <v>22</v>
      </c>
      <c r="D19" s="109" t="s">
        <v>68</v>
      </c>
      <c r="E19" s="108" t="s">
        <v>69</v>
      </c>
      <c r="F19" s="33" t="s">
        <v>25</v>
      </c>
      <c r="G19" s="110">
        <v>41.6</v>
      </c>
      <c r="H19" s="111">
        <v>41.6</v>
      </c>
      <c r="I19" s="119">
        <f t="shared" si="1"/>
        <v>46592</v>
      </c>
      <c r="J19" s="120">
        <f t="shared" si="2"/>
        <v>2842.112</v>
      </c>
      <c r="K19" s="121">
        <v>0.8</v>
      </c>
      <c r="L19" s="120">
        <f t="shared" si="3"/>
        <v>2273.6896</v>
      </c>
      <c r="M19" s="110">
        <f t="shared" si="4"/>
        <v>568.4224</v>
      </c>
      <c r="N19" s="109" t="s">
        <v>70</v>
      </c>
      <c r="O19" s="122" t="s">
        <v>27</v>
      </c>
      <c r="P19" s="119"/>
      <c r="Q19" s="126"/>
    </row>
    <row r="20" s="105" customFormat="1" ht="18.6" customHeight="1" spans="1:17">
      <c r="A20" s="99">
        <f t="shared" si="5"/>
        <v>14</v>
      </c>
      <c r="B20" s="108" t="s">
        <v>71</v>
      </c>
      <c r="C20" s="33" t="s">
        <v>22</v>
      </c>
      <c r="D20" s="109" t="s">
        <v>23</v>
      </c>
      <c r="E20" s="108" t="s">
        <v>72</v>
      </c>
      <c r="F20" s="33" t="s">
        <v>25</v>
      </c>
      <c r="G20" s="110">
        <v>66.6</v>
      </c>
      <c r="H20" s="111">
        <v>66.6</v>
      </c>
      <c r="I20" s="119">
        <f t="shared" si="1"/>
        <v>74592</v>
      </c>
      <c r="J20" s="120">
        <f t="shared" si="2"/>
        <v>4550.112</v>
      </c>
      <c r="K20" s="121">
        <v>0.8</v>
      </c>
      <c r="L20" s="120">
        <f t="shared" si="3"/>
        <v>3640.0896</v>
      </c>
      <c r="M20" s="110">
        <f t="shared" si="4"/>
        <v>910.0224</v>
      </c>
      <c r="N20" s="109" t="s">
        <v>73</v>
      </c>
      <c r="O20" s="122" t="s">
        <v>27</v>
      </c>
      <c r="P20" s="119"/>
      <c r="Q20" s="126"/>
    </row>
    <row r="21" s="105" customFormat="1" ht="18.6" customHeight="1" spans="1:17">
      <c r="A21" s="99">
        <f t="shared" si="5"/>
        <v>15</v>
      </c>
      <c r="B21" s="108" t="s">
        <v>74</v>
      </c>
      <c r="C21" s="33" t="s">
        <v>22</v>
      </c>
      <c r="D21" s="109" t="s">
        <v>75</v>
      </c>
      <c r="E21" s="108" t="s">
        <v>76</v>
      </c>
      <c r="F21" s="33" t="s">
        <v>25</v>
      </c>
      <c r="G21" s="110">
        <v>43</v>
      </c>
      <c r="H21" s="111">
        <v>43</v>
      </c>
      <c r="I21" s="119">
        <f t="shared" si="1"/>
        <v>48160</v>
      </c>
      <c r="J21" s="120">
        <f t="shared" si="2"/>
        <v>2937.76</v>
      </c>
      <c r="K21" s="121">
        <v>0.8</v>
      </c>
      <c r="L21" s="120">
        <f t="shared" si="3"/>
        <v>2350.208</v>
      </c>
      <c r="M21" s="110">
        <f t="shared" si="4"/>
        <v>587.552</v>
      </c>
      <c r="N21" s="109" t="s">
        <v>77</v>
      </c>
      <c r="O21" s="122" t="s">
        <v>27</v>
      </c>
      <c r="P21" s="119"/>
      <c r="Q21" s="126"/>
    </row>
    <row r="22" s="105" customFormat="1" ht="18.6" customHeight="1" spans="1:17">
      <c r="A22" s="99">
        <f t="shared" si="5"/>
        <v>16</v>
      </c>
      <c r="B22" s="108" t="s">
        <v>78</v>
      </c>
      <c r="C22" s="33" t="s">
        <v>22</v>
      </c>
      <c r="D22" s="109" t="s">
        <v>79</v>
      </c>
      <c r="E22" s="108" t="s">
        <v>80</v>
      </c>
      <c r="F22" s="33" t="s">
        <v>25</v>
      </c>
      <c r="G22" s="110">
        <v>40</v>
      </c>
      <c r="H22" s="111">
        <v>40</v>
      </c>
      <c r="I22" s="119">
        <f t="shared" si="1"/>
        <v>44800</v>
      </c>
      <c r="J22" s="120">
        <f t="shared" si="2"/>
        <v>2732.8</v>
      </c>
      <c r="K22" s="121">
        <v>0.8</v>
      </c>
      <c r="L22" s="120">
        <f t="shared" si="3"/>
        <v>2186.24</v>
      </c>
      <c r="M22" s="110">
        <f t="shared" si="4"/>
        <v>546.56</v>
      </c>
      <c r="N22" s="109" t="s">
        <v>81</v>
      </c>
      <c r="O22" s="122" t="s">
        <v>27</v>
      </c>
      <c r="P22" s="119"/>
      <c r="Q22" s="126"/>
    </row>
    <row r="23" s="105" customFormat="1" ht="18.6" customHeight="1" spans="1:17">
      <c r="A23" s="99">
        <f t="shared" si="5"/>
        <v>17</v>
      </c>
      <c r="B23" s="108" t="s">
        <v>82</v>
      </c>
      <c r="C23" s="33" t="s">
        <v>22</v>
      </c>
      <c r="D23" s="109" t="s">
        <v>29</v>
      </c>
      <c r="E23" s="108" t="s">
        <v>83</v>
      </c>
      <c r="F23" s="33" t="s">
        <v>25</v>
      </c>
      <c r="G23" s="110">
        <v>36</v>
      </c>
      <c r="H23" s="111">
        <v>36</v>
      </c>
      <c r="I23" s="119">
        <f t="shared" si="1"/>
        <v>40320</v>
      </c>
      <c r="J23" s="120">
        <f t="shared" si="2"/>
        <v>2459.52</v>
      </c>
      <c r="K23" s="121">
        <v>0.8</v>
      </c>
      <c r="L23" s="120">
        <f t="shared" si="3"/>
        <v>1967.616</v>
      </c>
      <c r="M23" s="110">
        <f t="shared" si="4"/>
        <v>491.904</v>
      </c>
      <c r="N23" s="109" t="s">
        <v>84</v>
      </c>
      <c r="O23" s="122" t="s">
        <v>27</v>
      </c>
      <c r="P23" s="123"/>
      <c r="Q23" s="126"/>
    </row>
    <row r="24" s="105" customFormat="1" ht="18.6" customHeight="1" spans="1:17">
      <c r="A24" s="99">
        <f t="shared" si="5"/>
        <v>18</v>
      </c>
      <c r="B24" s="108" t="s">
        <v>85</v>
      </c>
      <c r="C24" s="33" t="s">
        <v>22</v>
      </c>
      <c r="D24" s="109" t="s">
        <v>33</v>
      </c>
      <c r="E24" s="108" t="s">
        <v>83</v>
      </c>
      <c r="F24" s="33" t="s">
        <v>25</v>
      </c>
      <c r="G24" s="110">
        <v>20</v>
      </c>
      <c r="H24" s="111">
        <v>20</v>
      </c>
      <c r="I24" s="119">
        <f t="shared" si="1"/>
        <v>22400</v>
      </c>
      <c r="J24" s="120">
        <f t="shared" si="2"/>
        <v>1366.4</v>
      </c>
      <c r="K24" s="121">
        <v>0.8</v>
      </c>
      <c r="L24" s="120">
        <f t="shared" si="3"/>
        <v>1093.12</v>
      </c>
      <c r="M24" s="110">
        <f t="shared" si="4"/>
        <v>273.28</v>
      </c>
      <c r="N24" s="109" t="s">
        <v>86</v>
      </c>
      <c r="O24" s="122" t="s">
        <v>27</v>
      </c>
      <c r="P24" s="119"/>
      <c r="Q24" s="126"/>
    </row>
    <row r="25" s="105" customFormat="1" ht="18.6" customHeight="1" spans="1:17">
      <c r="A25" s="99">
        <f t="shared" si="5"/>
        <v>19</v>
      </c>
      <c r="B25" s="108" t="s">
        <v>87</v>
      </c>
      <c r="C25" s="33" t="s">
        <v>22</v>
      </c>
      <c r="D25" s="109" t="s">
        <v>88</v>
      </c>
      <c r="E25" s="108" t="s">
        <v>89</v>
      </c>
      <c r="F25" s="33" t="s">
        <v>25</v>
      </c>
      <c r="G25" s="110">
        <v>55</v>
      </c>
      <c r="H25" s="111">
        <v>55</v>
      </c>
      <c r="I25" s="119">
        <f t="shared" si="1"/>
        <v>61600</v>
      </c>
      <c r="J25" s="120">
        <f t="shared" si="2"/>
        <v>3757.6</v>
      </c>
      <c r="K25" s="121">
        <v>0.8</v>
      </c>
      <c r="L25" s="120">
        <f t="shared" si="3"/>
        <v>3006.08</v>
      </c>
      <c r="M25" s="110">
        <f t="shared" si="4"/>
        <v>751.52</v>
      </c>
      <c r="N25" s="109" t="s">
        <v>90</v>
      </c>
      <c r="O25" s="122" t="s">
        <v>27</v>
      </c>
      <c r="P25" s="119"/>
      <c r="Q25" s="126"/>
    </row>
    <row r="26" s="105" customFormat="1" ht="18.6" customHeight="1" spans="1:17">
      <c r="A26" s="99">
        <f t="shared" si="5"/>
        <v>20</v>
      </c>
      <c r="B26" s="108" t="s">
        <v>91</v>
      </c>
      <c r="C26" s="33" t="s">
        <v>22</v>
      </c>
      <c r="D26" s="109" t="s">
        <v>92</v>
      </c>
      <c r="E26" s="108" t="s">
        <v>93</v>
      </c>
      <c r="F26" s="33" t="s">
        <v>25</v>
      </c>
      <c r="G26" s="110">
        <v>15</v>
      </c>
      <c r="H26" s="111">
        <v>15</v>
      </c>
      <c r="I26" s="119">
        <f t="shared" si="1"/>
        <v>16800</v>
      </c>
      <c r="J26" s="120">
        <f t="shared" si="2"/>
        <v>1024.8</v>
      </c>
      <c r="K26" s="121">
        <v>0.8</v>
      </c>
      <c r="L26" s="120">
        <f t="shared" si="3"/>
        <v>819.84</v>
      </c>
      <c r="M26" s="110">
        <f t="shared" si="4"/>
        <v>204.96</v>
      </c>
      <c r="N26" s="109" t="s">
        <v>94</v>
      </c>
      <c r="O26" s="122" t="s">
        <v>27</v>
      </c>
      <c r="P26" s="119"/>
      <c r="Q26" s="126"/>
    </row>
    <row r="27" s="105" customFormat="1" ht="18.6" customHeight="1" spans="1:17">
      <c r="A27" s="99">
        <f t="shared" si="5"/>
        <v>21</v>
      </c>
      <c r="B27" s="108" t="s">
        <v>95</v>
      </c>
      <c r="C27" s="33" t="s">
        <v>22</v>
      </c>
      <c r="D27" s="109" t="s">
        <v>96</v>
      </c>
      <c r="E27" s="108" t="s">
        <v>97</v>
      </c>
      <c r="F27" s="33" t="s">
        <v>25</v>
      </c>
      <c r="G27" s="110">
        <v>20</v>
      </c>
      <c r="H27" s="111">
        <v>20</v>
      </c>
      <c r="I27" s="119">
        <f t="shared" si="1"/>
        <v>22400</v>
      </c>
      <c r="J27" s="120">
        <f t="shared" si="2"/>
        <v>1366.4</v>
      </c>
      <c r="K27" s="121">
        <v>0.8</v>
      </c>
      <c r="L27" s="120">
        <f t="shared" si="3"/>
        <v>1093.12</v>
      </c>
      <c r="M27" s="110">
        <f t="shared" si="4"/>
        <v>273.28</v>
      </c>
      <c r="N27" s="109" t="s">
        <v>98</v>
      </c>
      <c r="O27" s="122" t="s">
        <v>27</v>
      </c>
      <c r="P27" s="119"/>
      <c r="Q27" s="126"/>
    </row>
    <row r="28" s="105" customFormat="1" ht="18.6" customHeight="1" spans="1:17">
      <c r="A28" s="99">
        <f t="shared" ref="A28:A37" si="6">ROW()-6</f>
        <v>22</v>
      </c>
      <c r="B28" s="108" t="s">
        <v>99</v>
      </c>
      <c r="C28" s="33" t="s">
        <v>22</v>
      </c>
      <c r="D28" s="109" t="s">
        <v>57</v>
      </c>
      <c r="E28" s="108" t="s">
        <v>100</v>
      </c>
      <c r="F28" s="33" t="s">
        <v>25</v>
      </c>
      <c r="G28" s="110">
        <v>16</v>
      </c>
      <c r="H28" s="111">
        <v>16</v>
      </c>
      <c r="I28" s="119">
        <f t="shared" si="1"/>
        <v>17920</v>
      </c>
      <c r="J28" s="120">
        <f t="shared" si="2"/>
        <v>1093.12</v>
      </c>
      <c r="K28" s="121">
        <v>0.8</v>
      </c>
      <c r="L28" s="120">
        <f t="shared" si="3"/>
        <v>874.496</v>
      </c>
      <c r="M28" s="110">
        <f t="shared" si="4"/>
        <v>218.624</v>
      </c>
      <c r="N28" s="109" t="s">
        <v>101</v>
      </c>
      <c r="O28" s="122" t="s">
        <v>27</v>
      </c>
      <c r="P28" s="119"/>
      <c r="Q28" s="126"/>
    </row>
    <row r="29" s="105" customFormat="1" ht="18.6" customHeight="1" spans="1:17">
      <c r="A29" s="99">
        <f t="shared" si="6"/>
        <v>23</v>
      </c>
      <c r="B29" s="108" t="s">
        <v>102</v>
      </c>
      <c r="C29" s="33" t="s">
        <v>22</v>
      </c>
      <c r="D29" s="109" t="s">
        <v>79</v>
      </c>
      <c r="E29" s="108" t="s">
        <v>103</v>
      </c>
      <c r="F29" s="33" t="s">
        <v>25</v>
      </c>
      <c r="G29" s="110">
        <v>20</v>
      </c>
      <c r="H29" s="111">
        <v>20</v>
      </c>
      <c r="I29" s="119">
        <f t="shared" si="1"/>
        <v>22400</v>
      </c>
      <c r="J29" s="120">
        <f t="shared" si="2"/>
        <v>1366.4</v>
      </c>
      <c r="K29" s="121">
        <v>0.8</v>
      </c>
      <c r="L29" s="120">
        <f t="shared" si="3"/>
        <v>1093.12</v>
      </c>
      <c r="M29" s="110">
        <f t="shared" si="4"/>
        <v>273.28</v>
      </c>
      <c r="N29" s="109" t="s">
        <v>104</v>
      </c>
      <c r="O29" s="122" t="s">
        <v>27</v>
      </c>
      <c r="P29" s="124"/>
      <c r="Q29" s="124"/>
    </row>
    <row r="30" s="105" customFormat="1" ht="18.6" customHeight="1" spans="1:17">
      <c r="A30" s="99">
        <f t="shared" si="6"/>
        <v>24</v>
      </c>
      <c r="B30" s="108" t="s">
        <v>105</v>
      </c>
      <c r="C30" s="33" t="s">
        <v>22</v>
      </c>
      <c r="D30" s="109" t="s">
        <v>79</v>
      </c>
      <c r="E30" s="108" t="s">
        <v>106</v>
      </c>
      <c r="F30" s="33" t="s">
        <v>25</v>
      </c>
      <c r="G30" s="110">
        <v>32.7</v>
      </c>
      <c r="H30" s="111">
        <v>32.7</v>
      </c>
      <c r="I30" s="119">
        <f t="shared" si="1"/>
        <v>36624</v>
      </c>
      <c r="J30" s="120">
        <f t="shared" si="2"/>
        <v>2234.064</v>
      </c>
      <c r="K30" s="121">
        <v>0.8</v>
      </c>
      <c r="L30" s="120">
        <f t="shared" si="3"/>
        <v>1787.2512</v>
      </c>
      <c r="M30" s="110">
        <f t="shared" si="4"/>
        <v>446.8128</v>
      </c>
      <c r="N30" s="109" t="s">
        <v>107</v>
      </c>
      <c r="O30" s="122" t="s">
        <v>27</v>
      </c>
      <c r="P30" s="124"/>
      <c r="Q30" s="124"/>
    </row>
    <row r="31" s="105" customFormat="1" ht="18.6" customHeight="1" spans="1:17">
      <c r="A31" s="99">
        <f t="shared" si="6"/>
        <v>25</v>
      </c>
      <c r="B31" s="108" t="s">
        <v>108</v>
      </c>
      <c r="C31" s="33" t="s">
        <v>22</v>
      </c>
      <c r="D31" s="109" t="s">
        <v>109</v>
      </c>
      <c r="E31" s="108" t="s">
        <v>110</v>
      </c>
      <c r="F31" s="33" t="s">
        <v>25</v>
      </c>
      <c r="G31" s="110">
        <v>28</v>
      </c>
      <c r="H31" s="111">
        <v>28</v>
      </c>
      <c r="I31" s="119">
        <f t="shared" si="1"/>
        <v>31360</v>
      </c>
      <c r="J31" s="120">
        <f t="shared" si="2"/>
        <v>1912.96</v>
      </c>
      <c r="K31" s="121">
        <v>0.8</v>
      </c>
      <c r="L31" s="120">
        <f t="shared" si="3"/>
        <v>1530.368</v>
      </c>
      <c r="M31" s="110">
        <f t="shared" si="4"/>
        <v>382.592</v>
      </c>
      <c r="N31" s="109" t="s">
        <v>111</v>
      </c>
      <c r="O31" s="122" t="s">
        <v>27</v>
      </c>
      <c r="P31" s="124"/>
      <c r="Q31" s="124"/>
    </row>
    <row r="32" s="105" customFormat="1" ht="18.6" customHeight="1" spans="1:17">
      <c r="A32" s="99">
        <f t="shared" si="6"/>
        <v>26</v>
      </c>
      <c r="B32" s="108" t="s">
        <v>112</v>
      </c>
      <c r="C32" s="33" t="s">
        <v>22</v>
      </c>
      <c r="D32" s="109" t="s">
        <v>113</v>
      </c>
      <c r="E32" s="108" t="s">
        <v>114</v>
      </c>
      <c r="F32" s="33" t="s">
        <v>25</v>
      </c>
      <c r="G32" s="110">
        <v>40</v>
      </c>
      <c r="H32" s="111">
        <v>40</v>
      </c>
      <c r="I32" s="119">
        <f t="shared" si="1"/>
        <v>44800</v>
      </c>
      <c r="J32" s="120">
        <f t="shared" si="2"/>
        <v>2732.8</v>
      </c>
      <c r="K32" s="121">
        <v>0.8</v>
      </c>
      <c r="L32" s="120">
        <f t="shared" si="3"/>
        <v>2186.24</v>
      </c>
      <c r="M32" s="110">
        <f t="shared" si="4"/>
        <v>546.56</v>
      </c>
      <c r="N32" s="109" t="s">
        <v>115</v>
      </c>
      <c r="O32" s="122" t="s">
        <v>27</v>
      </c>
      <c r="P32" s="124"/>
      <c r="Q32" s="124"/>
    </row>
    <row r="33" s="105" customFormat="1" ht="18.6" customHeight="1" spans="1:17">
      <c r="A33" s="99">
        <f t="shared" si="6"/>
        <v>27</v>
      </c>
      <c r="B33" s="108" t="s">
        <v>116</v>
      </c>
      <c r="C33" s="33" t="s">
        <v>22</v>
      </c>
      <c r="D33" s="109" t="s">
        <v>79</v>
      </c>
      <c r="E33" s="108" t="s">
        <v>117</v>
      </c>
      <c r="F33" s="33" t="s">
        <v>25</v>
      </c>
      <c r="G33" s="110">
        <v>14</v>
      </c>
      <c r="H33" s="111">
        <v>14</v>
      </c>
      <c r="I33" s="119">
        <f t="shared" si="1"/>
        <v>15680</v>
      </c>
      <c r="J33" s="120">
        <f t="shared" si="2"/>
        <v>956.48</v>
      </c>
      <c r="K33" s="121">
        <v>0.8</v>
      </c>
      <c r="L33" s="120">
        <f t="shared" si="3"/>
        <v>765.184</v>
      </c>
      <c r="M33" s="110">
        <f t="shared" si="4"/>
        <v>191.296</v>
      </c>
      <c r="N33" s="109" t="s">
        <v>118</v>
      </c>
      <c r="O33" s="122" t="s">
        <v>27</v>
      </c>
      <c r="P33" s="124"/>
      <c r="Q33" s="124"/>
    </row>
    <row r="34" s="105" customFormat="1" ht="18.6" customHeight="1" spans="1:17">
      <c r="A34" s="99">
        <f t="shared" si="6"/>
        <v>28</v>
      </c>
      <c r="B34" s="108" t="s">
        <v>119</v>
      </c>
      <c r="C34" s="33" t="s">
        <v>22</v>
      </c>
      <c r="D34" s="109" t="s">
        <v>92</v>
      </c>
      <c r="E34" s="108" t="s">
        <v>120</v>
      </c>
      <c r="F34" s="33" t="s">
        <v>25</v>
      </c>
      <c r="G34" s="110">
        <v>24</v>
      </c>
      <c r="H34" s="111">
        <v>24</v>
      </c>
      <c r="I34" s="119">
        <f t="shared" si="1"/>
        <v>26880</v>
      </c>
      <c r="J34" s="120">
        <f t="shared" si="2"/>
        <v>1639.68</v>
      </c>
      <c r="K34" s="121">
        <v>0.8</v>
      </c>
      <c r="L34" s="120">
        <f t="shared" si="3"/>
        <v>1311.744</v>
      </c>
      <c r="M34" s="110">
        <f t="shared" si="4"/>
        <v>327.936</v>
      </c>
      <c r="N34" s="109" t="s">
        <v>121</v>
      </c>
      <c r="O34" s="122" t="s">
        <v>27</v>
      </c>
      <c r="P34" s="124"/>
      <c r="Q34" s="124"/>
    </row>
    <row r="35" s="105" customFormat="1" ht="18.6" customHeight="1" spans="1:17">
      <c r="A35" s="99">
        <f t="shared" si="6"/>
        <v>29</v>
      </c>
      <c r="B35" s="108" t="s">
        <v>122</v>
      </c>
      <c r="C35" s="33" t="s">
        <v>22</v>
      </c>
      <c r="D35" s="109" t="s">
        <v>123</v>
      </c>
      <c r="E35" s="108" t="s">
        <v>124</v>
      </c>
      <c r="F35" s="33" t="s">
        <v>25</v>
      </c>
      <c r="G35" s="110">
        <v>30</v>
      </c>
      <c r="H35" s="111">
        <v>30</v>
      </c>
      <c r="I35" s="119">
        <f t="shared" si="1"/>
        <v>33600</v>
      </c>
      <c r="J35" s="120">
        <f t="shared" si="2"/>
        <v>2049.6</v>
      </c>
      <c r="K35" s="121">
        <v>0.8</v>
      </c>
      <c r="L35" s="120">
        <f t="shared" si="3"/>
        <v>1639.68</v>
      </c>
      <c r="M35" s="110">
        <f t="shared" si="4"/>
        <v>409.92</v>
      </c>
      <c r="N35" s="109" t="s">
        <v>125</v>
      </c>
      <c r="O35" s="122" t="s">
        <v>27</v>
      </c>
      <c r="P35" s="124"/>
      <c r="Q35" s="124"/>
    </row>
    <row r="36" s="105" customFormat="1" ht="18.6" customHeight="1" spans="1:17">
      <c r="A36" s="99">
        <f t="shared" si="6"/>
        <v>30</v>
      </c>
      <c r="B36" s="108" t="s">
        <v>126</v>
      </c>
      <c r="C36" s="33" t="s">
        <v>22</v>
      </c>
      <c r="D36" s="109" t="s">
        <v>61</v>
      </c>
      <c r="E36" s="108" t="s">
        <v>97</v>
      </c>
      <c r="F36" s="33" t="s">
        <v>25</v>
      </c>
      <c r="G36" s="110">
        <v>80</v>
      </c>
      <c r="H36" s="111">
        <v>80</v>
      </c>
      <c r="I36" s="119">
        <f t="shared" si="1"/>
        <v>89600</v>
      </c>
      <c r="J36" s="120">
        <f t="shared" si="2"/>
        <v>5465.6</v>
      </c>
      <c r="K36" s="121">
        <v>0.8</v>
      </c>
      <c r="L36" s="120">
        <f t="shared" si="3"/>
        <v>4372.48</v>
      </c>
      <c r="M36" s="110">
        <f t="shared" si="4"/>
        <v>1093.12</v>
      </c>
      <c r="N36" s="109" t="s">
        <v>127</v>
      </c>
      <c r="O36" s="122" t="s">
        <v>27</v>
      </c>
      <c r="P36" s="124"/>
      <c r="Q36" s="124"/>
    </row>
    <row r="37" s="105" customFormat="1" ht="18.6" customHeight="1" spans="1:17">
      <c r="A37" s="99">
        <f t="shared" si="6"/>
        <v>31</v>
      </c>
      <c r="B37" s="108" t="s">
        <v>128</v>
      </c>
      <c r="C37" s="33" t="s">
        <v>22</v>
      </c>
      <c r="D37" s="109" t="s">
        <v>33</v>
      </c>
      <c r="E37" s="108" t="s">
        <v>129</v>
      </c>
      <c r="F37" s="33" t="s">
        <v>25</v>
      </c>
      <c r="G37" s="110">
        <v>30</v>
      </c>
      <c r="H37" s="111">
        <v>30</v>
      </c>
      <c r="I37" s="119">
        <f t="shared" si="1"/>
        <v>33600</v>
      </c>
      <c r="J37" s="120">
        <f t="shared" si="2"/>
        <v>2049.6</v>
      </c>
      <c r="K37" s="121">
        <v>0.8</v>
      </c>
      <c r="L37" s="120">
        <f t="shared" si="3"/>
        <v>1639.68</v>
      </c>
      <c r="M37" s="110">
        <f t="shared" si="4"/>
        <v>409.92</v>
      </c>
      <c r="N37" s="109" t="s">
        <v>130</v>
      </c>
      <c r="O37" s="122" t="s">
        <v>27</v>
      </c>
      <c r="P37" s="124"/>
      <c r="Q37" s="124"/>
    </row>
    <row r="38" s="105" customFormat="1" ht="18.6" customHeight="1" spans="1:17">
      <c r="A38" s="99">
        <f t="shared" ref="A38:A47" si="7">ROW()-6</f>
        <v>32</v>
      </c>
      <c r="B38" s="108" t="s">
        <v>131</v>
      </c>
      <c r="C38" s="33" t="s">
        <v>22</v>
      </c>
      <c r="D38" s="109" t="s">
        <v>132</v>
      </c>
      <c r="E38" s="108" t="s">
        <v>133</v>
      </c>
      <c r="F38" s="33" t="s">
        <v>25</v>
      </c>
      <c r="G38" s="110">
        <v>15</v>
      </c>
      <c r="H38" s="111">
        <v>15</v>
      </c>
      <c r="I38" s="119">
        <f t="shared" si="1"/>
        <v>16800</v>
      </c>
      <c r="J38" s="120">
        <f t="shared" si="2"/>
        <v>1024.8</v>
      </c>
      <c r="K38" s="121">
        <v>0.8</v>
      </c>
      <c r="L38" s="120">
        <f t="shared" si="3"/>
        <v>819.84</v>
      </c>
      <c r="M38" s="110">
        <f t="shared" si="4"/>
        <v>204.96</v>
      </c>
      <c r="N38" s="109" t="s">
        <v>134</v>
      </c>
      <c r="O38" s="122" t="s">
        <v>27</v>
      </c>
      <c r="P38" s="124"/>
      <c r="Q38" s="124"/>
    </row>
    <row r="39" s="105" customFormat="1" ht="18.6" customHeight="1" spans="1:17">
      <c r="A39" s="99">
        <f t="shared" si="7"/>
        <v>33</v>
      </c>
      <c r="B39" s="108" t="s">
        <v>135</v>
      </c>
      <c r="C39" s="33" t="s">
        <v>22</v>
      </c>
      <c r="D39" s="109" t="s">
        <v>33</v>
      </c>
      <c r="E39" s="108" t="s">
        <v>136</v>
      </c>
      <c r="F39" s="33" t="s">
        <v>25</v>
      </c>
      <c r="G39" s="110">
        <v>30</v>
      </c>
      <c r="H39" s="111">
        <v>30</v>
      </c>
      <c r="I39" s="119">
        <f t="shared" si="1"/>
        <v>33600</v>
      </c>
      <c r="J39" s="120">
        <f t="shared" si="2"/>
        <v>2049.6</v>
      </c>
      <c r="K39" s="121">
        <v>0.8</v>
      </c>
      <c r="L39" s="120">
        <f t="shared" si="3"/>
        <v>1639.68</v>
      </c>
      <c r="M39" s="110">
        <f t="shared" si="4"/>
        <v>409.92</v>
      </c>
      <c r="N39" s="109" t="s">
        <v>137</v>
      </c>
      <c r="O39" s="122" t="s">
        <v>27</v>
      </c>
      <c r="P39" s="124"/>
      <c r="Q39" s="124"/>
    </row>
    <row r="40" s="105" customFormat="1" ht="18.6" customHeight="1" spans="1:17">
      <c r="A40" s="99">
        <f t="shared" si="7"/>
        <v>34</v>
      </c>
      <c r="B40" s="108" t="s">
        <v>138</v>
      </c>
      <c r="C40" s="33" t="s">
        <v>22</v>
      </c>
      <c r="D40" s="109" t="s">
        <v>139</v>
      </c>
      <c r="E40" s="108" t="s">
        <v>140</v>
      </c>
      <c r="F40" s="33" t="s">
        <v>25</v>
      </c>
      <c r="G40" s="110">
        <v>93.5</v>
      </c>
      <c r="H40" s="111">
        <v>93.5</v>
      </c>
      <c r="I40" s="119">
        <f t="shared" si="1"/>
        <v>104720</v>
      </c>
      <c r="J40" s="120">
        <f t="shared" si="2"/>
        <v>6387.92</v>
      </c>
      <c r="K40" s="121">
        <v>0.8</v>
      </c>
      <c r="L40" s="120">
        <f t="shared" si="3"/>
        <v>5110.336</v>
      </c>
      <c r="M40" s="110">
        <f t="shared" si="4"/>
        <v>1277.584</v>
      </c>
      <c r="N40" s="109" t="s">
        <v>141</v>
      </c>
      <c r="O40" s="122" t="s">
        <v>27</v>
      </c>
      <c r="P40" s="124"/>
      <c r="Q40" s="124"/>
    </row>
    <row r="41" s="105" customFormat="1" ht="18.6" customHeight="1" spans="1:17">
      <c r="A41" s="99">
        <f t="shared" si="7"/>
        <v>35</v>
      </c>
      <c r="B41" s="108" t="s">
        <v>142</v>
      </c>
      <c r="C41" s="33" t="s">
        <v>22</v>
      </c>
      <c r="D41" s="109" t="s">
        <v>143</v>
      </c>
      <c r="E41" s="108" t="s">
        <v>97</v>
      </c>
      <c r="F41" s="33" t="s">
        <v>25</v>
      </c>
      <c r="G41" s="110">
        <v>30</v>
      </c>
      <c r="H41" s="111">
        <v>30</v>
      </c>
      <c r="I41" s="119">
        <f t="shared" si="1"/>
        <v>33600</v>
      </c>
      <c r="J41" s="120">
        <f t="shared" si="2"/>
        <v>2049.6</v>
      </c>
      <c r="K41" s="121">
        <v>0.8</v>
      </c>
      <c r="L41" s="120">
        <f t="shared" si="3"/>
        <v>1639.68</v>
      </c>
      <c r="M41" s="110">
        <f t="shared" si="4"/>
        <v>409.92</v>
      </c>
      <c r="N41" s="109" t="s">
        <v>144</v>
      </c>
      <c r="O41" s="122" t="s">
        <v>27</v>
      </c>
      <c r="P41" s="124"/>
      <c r="Q41" s="124"/>
    </row>
    <row r="42" s="105" customFormat="1" ht="18.6" customHeight="1" spans="1:17">
      <c r="A42" s="99">
        <f t="shared" si="7"/>
        <v>36</v>
      </c>
      <c r="B42" s="108" t="s">
        <v>145</v>
      </c>
      <c r="C42" s="33" t="s">
        <v>22</v>
      </c>
      <c r="D42" s="109" t="s">
        <v>146</v>
      </c>
      <c r="E42" s="108" t="s">
        <v>147</v>
      </c>
      <c r="F42" s="33" t="s">
        <v>25</v>
      </c>
      <c r="G42" s="110">
        <v>10</v>
      </c>
      <c r="H42" s="111">
        <v>10</v>
      </c>
      <c r="I42" s="119">
        <f t="shared" si="1"/>
        <v>11200</v>
      </c>
      <c r="J42" s="120">
        <f t="shared" si="2"/>
        <v>683.2</v>
      </c>
      <c r="K42" s="121">
        <v>0.8</v>
      </c>
      <c r="L42" s="120">
        <f t="shared" si="3"/>
        <v>546.56</v>
      </c>
      <c r="M42" s="110">
        <f t="shared" si="4"/>
        <v>136.64</v>
      </c>
      <c r="N42" s="109" t="s">
        <v>148</v>
      </c>
      <c r="O42" s="122" t="s">
        <v>27</v>
      </c>
      <c r="P42" s="124"/>
      <c r="Q42" s="124"/>
    </row>
    <row r="43" s="105" customFormat="1" ht="18.6" customHeight="1" spans="1:17">
      <c r="A43" s="99">
        <f t="shared" si="7"/>
        <v>37</v>
      </c>
      <c r="B43" s="108" t="s">
        <v>149</v>
      </c>
      <c r="C43" s="33" t="s">
        <v>22</v>
      </c>
      <c r="D43" s="109" t="s">
        <v>132</v>
      </c>
      <c r="E43" s="108" t="s">
        <v>150</v>
      </c>
      <c r="F43" s="33" t="s">
        <v>25</v>
      </c>
      <c r="G43" s="110">
        <v>82</v>
      </c>
      <c r="H43" s="111">
        <v>82</v>
      </c>
      <c r="I43" s="119">
        <f t="shared" si="1"/>
        <v>91840</v>
      </c>
      <c r="J43" s="120">
        <f t="shared" si="2"/>
        <v>5602.24</v>
      </c>
      <c r="K43" s="121">
        <v>0.8</v>
      </c>
      <c r="L43" s="120">
        <f t="shared" si="3"/>
        <v>4481.792</v>
      </c>
      <c r="M43" s="110">
        <f t="shared" si="4"/>
        <v>1120.448</v>
      </c>
      <c r="N43" s="109" t="s">
        <v>151</v>
      </c>
      <c r="O43" s="122" t="s">
        <v>27</v>
      </c>
      <c r="P43" s="124"/>
      <c r="Q43" s="124"/>
    </row>
    <row r="44" s="105" customFormat="1" ht="18.6" customHeight="1" spans="1:17">
      <c r="A44" s="99">
        <f t="shared" si="7"/>
        <v>38</v>
      </c>
      <c r="B44" s="108" t="s">
        <v>152</v>
      </c>
      <c r="C44" s="33" t="s">
        <v>22</v>
      </c>
      <c r="D44" s="109" t="s">
        <v>47</v>
      </c>
      <c r="E44" s="108" t="s">
        <v>153</v>
      </c>
      <c r="F44" s="33" t="s">
        <v>25</v>
      </c>
      <c r="G44" s="110">
        <v>19</v>
      </c>
      <c r="H44" s="111">
        <v>19</v>
      </c>
      <c r="I44" s="119">
        <f t="shared" si="1"/>
        <v>21280</v>
      </c>
      <c r="J44" s="120">
        <f t="shared" si="2"/>
        <v>1298.08</v>
      </c>
      <c r="K44" s="121">
        <v>0.8</v>
      </c>
      <c r="L44" s="120">
        <f t="shared" si="3"/>
        <v>1038.464</v>
      </c>
      <c r="M44" s="110">
        <f t="shared" si="4"/>
        <v>259.616</v>
      </c>
      <c r="N44" s="109" t="s">
        <v>154</v>
      </c>
      <c r="O44" s="122" t="s">
        <v>27</v>
      </c>
      <c r="P44" s="124"/>
      <c r="Q44" s="124"/>
    </row>
    <row r="45" s="106" customFormat="1" ht="18.6" customHeight="1" spans="1:17">
      <c r="A45" s="99">
        <f t="shared" si="7"/>
        <v>39</v>
      </c>
      <c r="B45" s="108" t="s">
        <v>155</v>
      </c>
      <c r="C45" s="33" t="s">
        <v>22</v>
      </c>
      <c r="D45" s="109" t="s">
        <v>156</v>
      </c>
      <c r="E45" s="108" t="s">
        <v>24</v>
      </c>
      <c r="F45" s="33" t="s">
        <v>25</v>
      </c>
      <c r="G45" s="110">
        <v>12</v>
      </c>
      <c r="H45" s="111">
        <v>12</v>
      </c>
      <c r="I45" s="119">
        <f t="shared" si="1"/>
        <v>13440</v>
      </c>
      <c r="J45" s="120">
        <f t="shared" si="2"/>
        <v>819.84</v>
      </c>
      <c r="K45" s="121">
        <v>0.8</v>
      </c>
      <c r="L45" s="120">
        <f t="shared" si="3"/>
        <v>655.872</v>
      </c>
      <c r="M45" s="110">
        <f t="shared" si="4"/>
        <v>163.968</v>
      </c>
      <c r="N45" s="109" t="s">
        <v>157</v>
      </c>
      <c r="O45" s="122" t="s">
        <v>27</v>
      </c>
      <c r="P45" s="125"/>
      <c r="Q45" s="125"/>
    </row>
    <row r="46" s="105" customFormat="1" ht="18.6" customHeight="1" spans="1:17">
      <c r="A46" s="99">
        <f t="shared" si="7"/>
        <v>40</v>
      </c>
      <c r="B46" s="108" t="s">
        <v>158</v>
      </c>
      <c r="C46" s="33" t="s">
        <v>22</v>
      </c>
      <c r="D46" s="109" t="s">
        <v>61</v>
      </c>
      <c r="E46" s="108" t="s">
        <v>159</v>
      </c>
      <c r="F46" s="33" t="s">
        <v>25</v>
      </c>
      <c r="G46" s="110">
        <v>44</v>
      </c>
      <c r="H46" s="111">
        <v>44</v>
      </c>
      <c r="I46" s="119">
        <f t="shared" si="1"/>
        <v>49280</v>
      </c>
      <c r="J46" s="120">
        <f t="shared" si="2"/>
        <v>3006.08</v>
      </c>
      <c r="K46" s="121">
        <v>0.8</v>
      </c>
      <c r="L46" s="120">
        <f t="shared" si="3"/>
        <v>2404.864</v>
      </c>
      <c r="M46" s="110">
        <f t="shared" si="4"/>
        <v>601.216</v>
      </c>
      <c r="N46" s="109" t="s">
        <v>160</v>
      </c>
      <c r="O46" s="122" t="s">
        <v>27</v>
      </c>
      <c r="P46" s="124"/>
      <c r="Q46" s="124"/>
    </row>
    <row r="47" s="105" customFormat="1" ht="18.6" customHeight="1" spans="1:17">
      <c r="A47" s="99">
        <f t="shared" si="7"/>
        <v>41</v>
      </c>
      <c r="B47" s="108" t="s">
        <v>161</v>
      </c>
      <c r="C47" s="33" t="s">
        <v>22</v>
      </c>
      <c r="D47" s="109" t="s">
        <v>37</v>
      </c>
      <c r="E47" s="108" t="s">
        <v>162</v>
      </c>
      <c r="F47" s="33" t="s">
        <v>25</v>
      </c>
      <c r="G47" s="110">
        <v>51.7</v>
      </c>
      <c r="H47" s="111">
        <v>51.7</v>
      </c>
      <c r="I47" s="119">
        <f t="shared" si="1"/>
        <v>57904</v>
      </c>
      <c r="J47" s="120">
        <f t="shared" si="2"/>
        <v>3532.144</v>
      </c>
      <c r="K47" s="121">
        <v>0.8</v>
      </c>
      <c r="L47" s="120">
        <f t="shared" si="3"/>
        <v>2825.7152</v>
      </c>
      <c r="M47" s="110">
        <f t="shared" si="4"/>
        <v>706.4288</v>
      </c>
      <c r="N47" s="109" t="s">
        <v>163</v>
      </c>
      <c r="O47" s="122" t="s">
        <v>27</v>
      </c>
      <c r="P47" s="124"/>
      <c r="Q47" s="124"/>
    </row>
    <row r="48" s="105" customFormat="1" ht="18.6" customHeight="1" spans="1:17">
      <c r="A48" s="99">
        <f t="shared" ref="A48:A57" si="8">ROW()-6</f>
        <v>42</v>
      </c>
      <c r="B48" s="108" t="s">
        <v>164</v>
      </c>
      <c r="C48" s="33" t="s">
        <v>22</v>
      </c>
      <c r="D48" s="109" t="s">
        <v>79</v>
      </c>
      <c r="E48" s="108" t="s">
        <v>165</v>
      </c>
      <c r="F48" s="33" t="s">
        <v>25</v>
      </c>
      <c r="G48" s="110">
        <v>13</v>
      </c>
      <c r="H48" s="111">
        <v>13</v>
      </c>
      <c r="I48" s="119">
        <f t="shared" si="1"/>
        <v>14560</v>
      </c>
      <c r="J48" s="120">
        <f t="shared" si="2"/>
        <v>888.16</v>
      </c>
      <c r="K48" s="121">
        <v>0.8</v>
      </c>
      <c r="L48" s="120">
        <f t="shared" si="3"/>
        <v>710.528</v>
      </c>
      <c r="M48" s="110">
        <f t="shared" si="4"/>
        <v>177.632</v>
      </c>
      <c r="N48" s="109" t="s">
        <v>166</v>
      </c>
      <c r="O48" s="122" t="s">
        <v>27</v>
      </c>
      <c r="P48" s="124"/>
      <c r="Q48" s="124"/>
    </row>
    <row r="49" s="105" customFormat="1" ht="18.6" customHeight="1" spans="1:17">
      <c r="A49" s="99">
        <f t="shared" si="8"/>
        <v>43</v>
      </c>
      <c r="B49" s="108" t="s">
        <v>167</v>
      </c>
      <c r="C49" s="33" t="s">
        <v>22</v>
      </c>
      <c r="D49" s="109" t="s">
        <v>37</v>
      </c>
      <c r="E49" s="108" t="s">
        <v>168</v>
      </c>
      <c r="F49" s="33" t="s">
        <v>25</v>
      </c>
      <c r="G49" s="110">
        <v>40</v>
      </c>
      <c r="H49" s="111">
        <v>40</v>
      </c>
      <c r="I49" s="119">
        <f t="shared" si="1"/>
        <v>44800</v>
      </c>
      <c r="J49" s="120">
        <f t="shared" si="2"/>
        <v>2732.8</v>
      </c>
      <c r="K49" s="121">
        <v>0.8</v>
      </c>
      <c r="L49" s="120">
        <f t="shared" si="3"/>
        <v>2186.24</v>
      </c>
      <c r="M49" s="110">
        <f t="shared" si="4"/>
        <v>546.56</v>
      </c>
      <c r="N49" s="109" t="s">
        <v>169</v>
      </c>
      <c r="O49" s="122" t="s">
        <v>27</v>
      </c>
      <c r="P49" s="124"/>
      <c r="Q49" s="124"/>
    </row>
    <row r="50" s="105" customFormat="1" ht="18.6" customHeight="1" spans="1:17">
      <c r="A50" s="99">
        <f t="shared" si="8"/>
        <v>44</v>
      </c>
      <c r="B50" s="108" t="s">
        <v>170</v>
      </c>
      <c r="C50" s="33" t="s">
        <v>22</v>
      </c>
      <c r="D50" s="109" t="s">
        <v>88</v>
      </c>
      <c r="E50" s="108" t="s">
        <v>171</v>
      </c>
      <c r="F50" s="33" t="s">
        <v>25</v>
      </c>
      <c r="G50" s="110">
        <v>20</v>
      </c>
      <c r="H50" s="111">
        <v>20</v>
      </c>
      <c r="I50" s="119">
        <f t="shared" si="1"/>
        <v>22400</v>
      </c>
      <c r="J50" s="120">
        <f t="shared" si="2"/>
        <v>1366.4</v>
      </c>
      <c r="K50" s="121">
        <v>0.8</v>
      </c>
      <c r="L50" s="120">
        <f t="shared" si="3"/>
        <v>1093.12</v>
      </c>
      <c r="M50" s="110">
        <f t="shared" si="4"/>
        <v>273.28</v>
      </c>
      <c r="N50" s="109" t="s">
        <v>172</v>
      </c>
      <c r="O50" s="122" t="s">
        <v>27</v>
      </c>
      <c r="P50" s="124"/>
      <c r="Q50" s="124"/>
    </row>
    <row r="51" s="105" customFormat="1" ht="18.6" customHeight="1" spans="1:17">
      <c r="A51" s="99">
        <f t="shared" si="8"/>
        <v>45</v>
      </c>
      <c r="B51" s="108" t="s">
        <v>173</v>
      </c>
      <c r="C51" s="33" t="s">
        <v>22</v>
      </c>
      <c r="D51" s="109" t="s">
        <v>139</v>
      </c>
      <c r="E51" s="108" t="s">
        <v>97</v>
      </c>
      <c r="F51" s="33" t="s">
        <v>25</v>
      </c>
      <c r="G51" s="110">
        <v>15.5</v>
      </c>
      <c r="H51" s="111">
        <v>15.5</v>
      </c>
      <c r="I51" s="119">
        <f t="shared" si="1"/>
        <v>17360</v>
      </c>
      <c r="J51" s="120">
        <f t="shared" si="2"/>
        <v>1058.96</v>
      </c>
      <c r="K51" s="121">
        <v>0.8</v>
      </c>
      <c r="L51" s="120">
        <f t="shared" si="3"/>
        <v>847.168</v>
      </c>
      <c r="M51" s="110">
        <f t="shared" si="4"/>
        <v>211.792</v>
      </c>
      <c r="N51" s="109" t="s">
        <v>174</v>
      </c>
      <c r="O51" s="122" t="s">
        <v>27</v>
      </c>
      <c r="P51" s="124"/>
      <c r="Q51" s="124"/>
    </row>
    <row r="52" s="105" customFormat="1" ht="18.6" customHeight="1" spans="1:17">
      <c r="A52" s="99">
        <f t="shared" si="8"/>
        <v>46</v>
      </c>
      <c r="B52" s="108" t="s">
        <v>175</v>
      </c>
      <c r="C52" s="33" t="s">
        <v>22</v>
      </c>
      <c r="D52" s="109" t="s">
        <v>132</v>
      </c>
      <c r="E52" s="108" t="s">
        <v>176</v>
      </c>
      <c r="F52" s="33" t="s">
        <v>25</v>
      </c>
      <c r="G52" s="110">
        <v>16.5</v>
      </c>
      <c r="H52" s="111">
        <v>16.5</v>
      </c>
      <c r="I52" s="119">
        <f t="shared" si="1"/>
        <v>18480</v>
      </c>
      <c r="J52" s="120">
        <f t="shared" si="2"/>
        <v>1127.28</v>
      </c>
      <c r="K52" s="121">
        <v>0.8</v>
      </c>
      <c r="L52" s="120">
        <f t="shared" si="3"/>
        <v>901.824</v>
      </c>
      <c r="M52" s="110">
        <f t="shared" si="4"/>
        <v>225.456</v>
      </c>
      <c r="N52" s="109" t="s">
        <v>177</v>
      </c>
      <c r="O52" s="122" t="s">
        <v>27</v>
      </c>
      <c r="P52" s="124"/>
      <c r="Q52" s="124"/>
    </row>
    <row r="53" s="105" customFormat="1" ht="18.6" customHeight="1" spans="1:17">
      <c r="A53" s="99">
        <f t="shared" si="8"/>
        <v>47</v>
      </c>
      <c r="B53" s="108" t="s">
        <v>178</v>
      </c>
      <c r="C53" s="33" t="s">
        <v>22</v>
      </c>
      <c r="D53" s="109" t="s">
        <v>33</v>
      </c>
      <c r="E53" s="108" t="s">
        <v>179</v>
      </c>
      <c r="F53" s="33" t="s">
        <v>25</v>
      </c>
      <c r="G53" s="110">
        <v>13.2</v>
      </c>
      <c r="H53" s="112">
        <v>13.2</v>
      </c>
      <c r="I53" s="119">
        <f t="shared" si="1"/>
        <v>14784</v>
      </c>
      <c r="J53" s="120">
        <f t="shared" si="2"/>
        <v>901.824</v>
      </c>
      <c r="K53" s="121">
        <v>0.8</v>
      </c>
      <c r="L53" s="120">
        <f t="shared" si="3"/>
        <v>721.4592</v>
      </c>
      <c r="M53" s="110">
        <f t="shared" si="4"/>
        <v>180.3648</v>
      </c>
      <c r="N53" s="109" t="s">
        <v>180</v>
      </c>
      <c r="O53" s="122" t="s">
        <v>27</v>
      </c>
      <c r="P53" s="124"/>
      <c r="Q53" s="124"/>
    </row>
    <row r="54" s="105" customFormat="1" ht="18.6" customHeight="1" spans="1:17">
      <c r="A54" s="99">
        <f t="shared" si="8"/>
        <v>48</v>
      </c>
      <c r="B54" s="108" t="s">
        <v>181</v>
      </c>
      <c r="C54" s="33" t="s">
        <v>22</v>
      </c>
      <c r="D54" s="109" t="s">
        <v>109</v>
      </c>
      <c r="E54" s="108" t="s">
        <v>182</v>
      </c>
      <c r="F54" s="33" t="s">
        <v>25</v>
      </c>
      <c r="G54" s="110">
        <v>16.5</v>
      </c>
      <c r="H54" s="112">
        <v>16.5</v>
      </c>
      <c r="I54" s="119">
        <f t="shared" si="1"/>
        <v>18480</v>
      </c>
      <c r="J54" s="120">
        <f t="shared" si="2"/>
        <v>1127.28</v>
      </c>
      <c r="K54" s="121">
        <v>0.8</v>
      </c>
      <c r="L54" s="120">
        <f t="shared" si="3"/>
        <v>901.824</v>
      </c>
      <c r="M54" s="110">
        <f t="shared" si="4"/>
        <v>225.456</v>
      </c>
      <c r="N54" s="109" t="s">
        <v>183</v>
      </c>
      <c r="O54" s="122" t="s">
        <v>27</v>
      </c>
      <c r="P54" s="124"/>
      <c r="Q54" s="124"/>
    </row>
    <row r="55" s="105" customFormat="1" ht="18.6" customHeight="1" spans="1:17">
      <c r="A55" s="99">
        <f t="shared" si="8"/>
        <v>49</v>
      </c>
      <c r="B55" s="108" t="s">
        <v>184</v>
      </c>
      <c r="C55" s="33" t="s">
        <v>22</v>
      </c>
      <c r="D55" s="109" t="s">
        <v>44</v>
      </c>
      <c r="E55" s="108" t="s">
        <v>185</v>
      </c>
      <c r="F55" s="33" t="s">
        <v>25</v>
      </c>
      <c r="G55" s="110">
        <v>103</v>
      </c>
      <c r="H55" s="112">
        <v>103</v>
      </c>
      <c r="I55" s="119">
        <f t="shared" si="1"/>
        <v>115360</v>
      </c>
      <c r="J55" s="120">
        <f t="shared" si="2"/>
        <v>7036.96</v>
      </c>
      <c r="K55" s="121">
        <v>0.8</v>
      </c>
      <c r="L55" s="120">
        <f t="shared" si="3"/>
        <v>5629.568</v>
      </c>
      <c r="M55" s="110">
        <f t="shared" si="4"/>
        <v>1407.392</v>
      </c>
      <c r="N55" s="109" t="s">
        <v>186</v>
      </c>
      <c r="O55" s="122" t="s">
        <v>27</v>
      </c>
      <c r="P55" s="124"/>
      <c r="Q55" s="124"/>
    </row>
    <row r="56" s="105" customFormat="1" ht="18.6" customHeight="1" spans="1:17">
      <c r="A56" s="99">
        <f t="shared" si="8"/>
        <v>50</v>
      </c>
      <c r="B56" s="108" t="s">
        <v>187</v>
      </c>
      <c r="C56" s="33" t="s">
        <v>22</v>
      </c>
      <c r="D56" s="109" t="s">
        <v>23</v>
      </c>
      <c r="E56" s="108" t="s">
        <v>188</v>
      </c>
      <c r="F56" s="33" t="s">
        <v>25</v>
      </c>
      <c r="G56" s="110">
        <v>20</v>
      </c>
      <c r="H56" s="112">
        <v>20</v>
      </c>
      <c r="I56" s="119">
        <f t="shared" si="1"/>
        <v>22400</v>
      </c>
      <c r="J56" s="120">
        <f t="shared" si="2"/>
        <v>1366.4</v>
      </c>
      <c r="K56" s="121">
        <v>0.8</v>
      </c>
      <c r="L56" s="120">
        <f t="shared" si="3"/>
        <v>1093.12</v>
      </c>
      <c r="M56" s="110">
        <f t="shared" si="4"/>
        <v>273.28</v>
      </c>
      <c r="N56" s="109" t="s">
        <v>189</v>
      </c>
      <c r="O56" s="122" t="s">
        <v>27</v>
      </c>
      <c r="P56" s="124"/>
      <c r="Q56" s="124"/>
    </row>
    <row r="57" s="105" customFormat="1" ht="18.6" customHeight="1" spans="1:17">
      <c r="A57" s="99">
        <f t="shared" si="8"/>
        <v>51</v>
      </c>
      <c r="B57" s="108" t="s">
        <v>190</v>
      </c>
      <c r="C57" s="33" t="s">
        <v>22</v>
      </c>
      <c r="D57" s="109" t="s">
        <v>191</v>
      </c>
      <c r="E57" s="108" t="s">
        <v>192</v>
      </c>
      <c r="F57" s="33" t="s">
        <v>25</v>
      </c>
      <c r="G57" s="110">
        <v>25</v>
      </c>
      <c r="H57" s="112">
        <v>25</v>
      </c>
      <c r="I57" s="119">
        <f t="shared" si="1"/>
        <v>28000</v>
      </c>
      <c r="J57" s="120">
        <f t="shared" si="2"/>
        <v>1708</v>
      </c>
      <c r="K57" s="121">
        <v>0.8</v>
      </c>
      <c r="L57" s="120">
        <f t="shared" si="3"/>
        <v>1366.4</v>
      </c>
      <c r="M57" s="110">
        <f t="shared" si="4"/>
        <v>341.6</v>
      </c>
      <c r="N57" s="109" t="s">
        <v>193</v>
      </c>
      <c r="O57" s="122" t="s">
        <v>27</v>
      </c>
      <c r="P57" s="124"/>
      <c r="Q57" s="124"/>
    </row>
    <row r="58" s="105" customFormat="1" ht="18.6" customHeight="1" spans="1:17">
      <c r="A58" s="99">
        <f t="shared" ref="A58:A67" si="9">ROW()-6</f>
        <v>52</v>
      </c>
      <c r="B58" s="108" t="s">
        <v>194</v>
      </c>
      <c r="C58" s="33" t="s">
        <v>22</v>
      </c>
      <c r="D58" s="109" t="s">
        <v>195</v>
      </c>
      <c r="E58" s="108" t="s">
        <v>159</v>
      </c>
      <c r="F58" s="33" t="s">
        <v>25</v>
      </c>
      <c r="G58" s="110">
        <v>15</v>
      </c>
      <c r="H58" s="112">
        <v>15</v>
      </c>
      <c r="I58" s="119">
        <f t="shared" si="1"/>
        <v>16800</v>
      </c>
      <c r="J58" s="120">
        <f t="shared" si="2"/>
        <v>1024.8</v>
      </c>
      <c r="K58" s="121">
        <v>0.8</v>
      </c>
      <c r="L58" s="120">
        <f t="shared" si="3"/>
        <v>819.84</v>
      </c>
      <c r="M58" s="110">
        <f t="shared" si="4"/>
        <v>204.96</v>
      </c>
      <c r="N58" s="109" t="s">
        <v>196</v>
      </c>
      <c r="O58" s="122" t="s">
        <v>27</v>
      </c>
      <c r="P58" s="124"/>
      <c r="Q58" s="124"/>
    </row>
    <row r="59" s="105" customFormat="1" ht="18.6" customHeight="1" spans="1:17">
      <c r="A59" s="99">
        <f t="shared" si="9"/>
        <v>53</v>
      </c>
      <c r="B59" s="108" t="s">
        <v>197</v>
      </c>
      <c r="C59" s="33" t="s">
        <v>22</v>
      </c>
      <c r="D59" s="109" t="s">
        <v>75</v>
      </c>
      <c r="E59" s="108" t="s">
        <v>198</v>
      </c>
      <c r="F59" s="33" t="s">
        <v>25</v>
      </c>
      <c r="G59" s="110">
        <v>5.5</v>
      </c>
      <c r="H59" s="113">
        <v>5.5</v>
      </c>
      <c r="I59" s="119">
        <f t="shared" si="1"/>
        <v>6160</v>
      </c>
      <c r="J59" s="120">
        <f t="shared" si="2"/>
        <v>375.76</v>
      </c>
      <c r="K59" s="121">
        <v>0.8</v>
      </c>
      <c r="L59" s="120">
        <f t="shared" si="3"/>
        <v>300.608</v>
      </c>
      <c r="M59" s="110">
        <f t="shared" si="4"/>
        <v>75.152</v>
      </c>
      <c r="N59" s="109" t="s">
        <v>199</v>
      </c>
      <c r="O59" s="122" t="s">
        <v>27</v>
      </c>
      <c r="P59" s="124"/>
      <c r="Q59" s="124"/>
    </row>
    <row r="60" s="105" customFormat="1" ht="18.6" customHeight="1" spans="1:17">
      <c r="A60" s="99">
        <f t="shared" si="9"/>
        <v>54</v>
      </c>
      <c r="B60" s="108" t="s">
        <v>200</v>
      </c>
      <c r="C60" s="33" t="s">
        <v>22</v>
      </c>
      <c r="D60" s="109" t="s">
        <v>47</v>
      </c>
      <c r="E60" s="108" t="s">
        <v>201</v>
      </c>
      <c r="F60" s="33" t="s">
        <v>25</v>
      </c>
      <c r="G60" s="110">
        <v>18</v>
      </c>
      <c r="H60" s="113">
        <v>18</v>
      </c>
      <c r="I60" s="119">
        <f t="shared" si="1"/>
        <v>20160</v>
      </c>
      <c r="J60" s="120">
        <f t="shared" si="2"/>
        <v>1229.76</v>
      </c>
      <c r="K60" s="121">
        <v>0.8</v>
      </c>
      <c r="L60" s="120">
        <f t="shared" si="3"/>
        <v>983.808</v>
      </c>
      <c r="M60" s="110">
        <f t="shared" si="4"/>
        <v>245.952</v>
      </c>
      <c r="N60" s="109" t="s">
        <v>202</v>
      </c>
      <c r="O60" s="122" t="s">
        <v>27</v>
      </c>
      <c r="P60" s="124"/>
      <c r="Q60" s="124"/>
    </row>
    <row r="61" s="106" customFormat="1" ht="18.6" customHeight="1" spans="1:17">
      <c r="A61" s="99">
        <f t="shared" si="9"/>
        <v>55</v>
      </c>
      <c r="B61" s="108" t="s">
        <v>203</v>
      </c>
      <c r="C61" s="33" t="s">
        <v>22</v>
      </c>
      <c r="D61" s="109" t="s">
        <v>61</v>
      </c>
      <c r="E61" s="108" t="s">
        <v>204</v>
      </c>
      <c r="F61" s="33" t="s">
        <v>25</v>
      </c>
      <c r="G61" s="114">
        <v>12</v>
      </c>
      <c r="H61" s="113">
        <v>12</v>
      </c>
      <c r="I61" s="119">
        <f t="shared" si="1"/>
        <v>13440</v>
      </c>
      <c r="J61" s="120">
        <f t="shared" si="2"/>
        <v>819.84</v>
      </c>
      <c r="K61" s="121">
        <v>0.8</v>
      </c>
      <c r="L61" s="120">
        <f t="shared" si="3"/>
        <v>655.872</v>
      </c>
      <c r="M61" s="110">
        <f t="shared" si="4"/>
        <v>163.968</v>
      </c>
      <c r="N61" s="109" t="s">
        <v>205</v>
      </c>
      <c r="O61" s="122" t="s">
        <v>27</v>
      </c>
      <c r="P61" s="125"/>
      <c r="Q61" s="125"/>
    </row>
    <row r="62" s="105" customFormat="1" ht="18.6" customHeight="1" spans="1:17">
      <c r="A62" s="99">
        <f t="shared" si="9"/>
        <v>56</v>
      </c>
      <c r="B62" s="108" t="s">
        <v>206</v>
      </c>
      <c r="C62" s="33" t="s">
        <v>22</v>
      </c>
      <c r="D62" s="109" t="s">
        <v>207</v>
      </c>
      <c r="E62" s="108" t="s">
        <v>24</v>
      </c>
      <c r="F62" s="33" t="s">
        <v>25</v>
      </c>
      <c r="G62" s="110">
        <v>14</v>
      </c>
      <c r="H62" s="113">
        <v>14</v>
      </c>
      <c r="I62" s="119">
        <f t="shared" si="1"/>
        <v>15680</v>
      </c>
      <c r="J62" s="120">
        <f t="shared" si="2"/>
        <v>956.48</v>
      </c>
      <c r="K62" s="121">
        <v>0.8</v>
      </c>
      <c r="L62" s="120">
        <f t="shared" si="3"/>
        <v>765.184</v>
      </c>
      <c r="M62" s="110">
        <f t="shared" si="4"/>
        <v>191.296</v>
      </c>
      <c r="N62" s="109" t="s">
        <v>208</v>
      </c>
      <c r="O62" s="122" t="s">
        <v>27</v>
      </c>
      <c r="P62" s="124"/>
      <c r="Q62" s="124"/>
    </row>
    <row r="63" s="105" customFormat="1" ht="18.6" customHeight="1" spans="1:17">
      <c r="A63" s="99">
        <f t="shared" si="9"/>
        <v>57</v>
      </c>
      <c r="B63" s="108" t="s">
        <v>209</v>
      </c>
      <c r="C63" s="33" t="s">
        <v>22</v>
      </c>
      <c r="D63" s="109" t="s">
        <v>210</v>
      </c>
      <c r="E63" s="108" t="s">
        <v>211</v>
      </c>
      <c r="F63" s="33" t="s">
        <v>25</v>
      </c>
      <c r="G63" s="110">
        <v>12</v>
      </c>
      <c r="H63" s="110">
        <v>12</v>
      </c>
      <c r="I63" s="119">
        <f t="shared" si="1"/>
        <v>13440</v>
      </c>
      <c r="J63" s="120">
        <f t="shared" si="2"/>
        <v>819.84</v>
      </c>
      <c r="K63" s="121">
        <v>0.8</v>
      </c>
      <c r="L63" s="120">
        <f t="shared" si="3"/>
        <v>655.872</v>
      </c>
      <c r="M63" s="110">
        <f t="shared" si="4"/>
        <v>163.968</v>
      </c>
      <c r="N63" s="109" t="s">
        <v>212</v>
      </c>
      <c r="O63" s="122" t="s">
        <v>27</v>
      </c>
      <c r="P63" s="124"/>
      <c r="Q63" s="124"/>
    </row>
    <row r="64" s="105" customFormat="1" ht="18.6" customHeight="1" spans="1:17">
      <c r="A64" s="99">
        <f t="shared" si="9"/>
        <v>58</v>
      </c>
      <c r="B64" s="108" t="s">
        <v>213</v>
      </c>
      <c r="C64" s="33" t="s">
        <v>22</v>
      </c>
      <c r="D64" s="109" t="s">
        <v>143</v>
      </c>
      <c r="E64" s="108" t="s">
        <v>214</v>
      </c>
      <c r="F64" s="33" t="s">
        <v>25</v>
      </c>
      <c r="G64" s="110">
        <v>12</v>
      </c>
      <c r="H64" s="110">
        <v>12</v>
      </c>
      <c r="I64" s="119">
        <f t="shared" si="1"/>
        <v>13440</v>
      </c>
      <c r="J64" s="120">
        <f t="shared" si="2"/>
        <v>819.84</v>
      </c>
      <c r="K64" s="121">
        <v>0.8</v>
      </c>
      <c r="L64" s="120">
        <f t="shared" si="3"/>
        <v>655.872</v>
      </c>
      <c r="M64" s="110">
        <f t="shared" si="4"/>
        <v>163.968</v>
      </c>
      <c r="N64" s="109" t="s">
        <v>215</v>
      </c>
      <c r="O64" s="122" t="s">
        <v>27</v>
      </c>
      <c r="P64" s="124"/>
      <c r="Q64" s="124"/>
    </row>
    <row r="65" s="105" customFormat="1" ht="18.6" customHeight="1" spans="1:17">
      <c r="A65" s="99">
        <f t="shared" si="9"/>
        <v>59</v>
      </c>
      <c r="B65" s="108" t="s">
        <v>216</v>
      </c>
      <c r="C65" s="33" t="s">
        <v>22</v>
      </c>
      <c r="D65" s="109" t="s">
        <v>33</v>
      </c>
      <c r="E65" s="108" t="s">
        <v>217</v>
      </c>
      <c r="F65" s="33" t="s">
        <v>25</v>
      </c>
      <c r="G65" s="110">
        <v>24</v>
      </c>
      <c r="H65" s="110">
        <v>24</v>
      </c>
      <c r="I65" s="119">
        <f t="shared" si="1"/>
        <v>26880</v>
      </c>
      <c r="J65" s="120">
        <f t="shared" si="2"/>
        <v>1639.68</v>
      </c>
      <c r="K65" s="121">
        <v>0.8</v>
      </c>
      <c r="L65" s="120">
        <f t="shared" si="3"/>
        <v>1311.744</v>
      </c>
      <c r="M65" s="110">
        <f t="shared" si="4"/>
        <v>327.936</v>
      </c>
      <c r="N65" s="109" t="s">
        <v>218</v>
      </c>
      <c r="O65" s="122" t="s">
        <v>27</v>
      </c>
      <c r="P65" s="124"/>
      <c r="Q65" s="124"/>
    </row>
    <row r="66" s="105" customFormat="1" ht="18.6" customHeight="1" spans="1:17">
      <c r="A66" s="99">
        <f t="shared" si="9"/>
        <v>60</v>
      </c>
      <c r="B66" s="108" t="s">
        <v>219</v>
      </c>
      <c r="C66" s="33" t="s">
        <v>22</v>
      </c>
      <c r="D66" s="109" t="s">
        <v>146</v>
      </c>
      <c r="E66" s="108" t="s">
        <v>220</v>
      </c>
      <c r="F66" s="33" t="s">
        <v>25</v>
      </c>
      <c r="G66" s="110">
        <v>30</v>
      </c>
      <c r="H66" s="110">
        <v>30</v>
      </c>
      <c r="I66" s="119">
        <f t="shared" si="1"/>
        <v>33600</v>
      </c>
      <c r="J66" s="120">
        <f t="shared" si="2"/>
        <v>2049.6</v>
      </c>
      <c r="K66" s="121">
        <v>0.8</v>
      </c>
      <c r="L66" s="120">
        <f t="shared" si="3"/>
        <v>1639.68</v>
      </c>
      <c r="M66" s="110">
        <f t="shared" si="4"/>
        <v>409.92</v>
      </c>
      <c r="N66" s="109" t="s">
        <v>221</v>
      </c>
      <c r="O66" s="122" t="s">
        <v>27</v>
      </c>
      <c r="P66" s="124"/>
      <c r="Q66" s="124"/>
    </row>
    <row r="67" s="105" customFormat="1" ht="18.6" customHeight="1" spans="1:17">
      <c r="A67" s="99">
        <f t="shared" si="9"/>
        <v>61</v>
      </c>
      <c r="B67" s="108" t="s">
        <v>222</v>
      </c>
      <c r="C67" s="33" t="s">
        <v>22</v>
      </c>
      <c r="D67" s="109" t="s">
        <v>75</v>
      </c>
      <c r="E67" s="108" t="s">
        <v>159</v>
      </c>
      <c r="F67" s="33" t="s">
        <v>25</v>
      </c>
      <c r="G67" s="110">
        <v>7</v>
      </c>
      <c r="H67" s="110">
        <v>7</v>
      </c>
      <c r="I67" s="119">
        <f t="shared" si="1"/>
        <v>7840</v>
      </c>
      <c r="J67" s="120">
        <f t="shared" si="2"/>
        <v>478.24</v>
      </c>
      <c r="K67" s="121">
        <v>0.8</v>
      </c>
      <c r="L67" s="120">
        <f t="shared" si="3"/>
        <v>382.592</v>
      </c>
      <c r="M67" s="110">
        <f t="shared" si="4"/>
        <v>95.648</v>
      </c>
      <c r="N67" s="109" t="s">
        <v>223</v>
      </c>
      <c r="O67" s="122" t="s">
        <v>27</v>
      </c>
      <c r="P67" s="124"/>
      <c r="Q67" s="124"/>
    </row>
    <row r="68" s="105" customFormat="1" ht="18.6" customHeight="1" spans="1:17">
      <c r="A68" s="99">
        <f t="shared" ref="A68:A77" si="10">ROW()-6</f>
        <v>62</v>
      </c>
      <c r="B68" s="108" t="s">
        <v>224</v>
      </c>
      <c r="C68" s="33" t="s">
        <v>22</v>
      </c>
      <c r="D68" s="109" t="s">
        <v>75</v>
      </c>
      <c r="E68" s="108" t="s">
        <v>225</v>
      </c>
      <c r="F68" s="33" t="s">
        <v>25</v>
      </c>
      <c r="G68" s="110">
        <v>12</v>
      </c>
      <c r="H68" s="110">
        <v>12</v>
      </c>
      <c r="I68" s="119">
        <f t="shared" si="1"/>
        <v>13440</v>
      </c>
      <c r="J68" s="120">
        <f t="shared" si="2"/>
        <v>819.84</v>
      </c>
      <c r="K68" s="121">
        <v>0.8</v>
      </c>
      <c r="L68" s="120">
        <f t="shared" si="3"/>
        <v>655.872</v>
      </c>
      <c r="M68" s="110">
        <f t="shared" si="4"/>
        <v>163.968</v>
      </c>
      <c r="N68" s="109" t="s">
        <v>226</v>
      </c>
      <c r="O68" s="122" t="s">
        <v>27</v>
      </c>
      <c r="P68" s="124"/>
      <c r="Q68" s="124"/>
    </row>
    <row r="69" s="105" customFormat="1" ht="18.6" customHeight="1" spans="1:17">
      <c r="A69" s="99">
        <f t="shared" si="10"/>
        <v>63</v>
      </c>
      <c r="B69" s="108" t="s">
        <v>227</v>
      </c>
      <c r="C69" s="33" t="s">
        <v>22</v>
      </c>
      <c r="D69" s="109" t="s">
        <v>47</v>
      </c>
      <c r="E69" s="108" t="s">
        <v>228</v>
      </c>
      <c r="F69" s="33" t="s">
        <v>25</v>
      </c>
      <c r="G69" s="110">
        <v>18</v>
      </c>
      <c r="H69" s="110">
        <v>18</v>
      </c>
      <c r="I69" s="119">
        <f t="shared" si="1"/>
        <v>20160</v>
      </c>
      <c r="J69" s="120">
        <f t="shared" si="2"/>
        <v>1229.76</v>
      </c>
      <c r="K69" s="121">
        <v>0.8</v>
      </c>
      <c r="L69" s="120">
        <f t="shared" si="3"/>
        <v>983.808</v>
      </c>
      <c r="M69" s="110">
        <f t="shared" si="4"/>
        <v>245.952</v>
      </c>
      <c r="N69" s="109" t="s">
        <v>229</v>
      </c>
      <c r="O69" s="122" t="s">
        <v>27</v>
      </c>
      <c r="P69" s="124"/>
      <c r="Q69" s="124"/>
    </row>
    <row r="70" s="105" customFormat="1" ht="18.6" customHeight="1" spans="1:17">
      <c r="A70" s="99">
        <f t="shared" si="10"/>
        <v>64</v>
      </c>
      <c r="B70" s="108" t="s">
        <v>230</v>
      </c>
      <c r="C70" s="33" t="s">
        <v>22</v>
      </c>
      <c r="D70" s="109" t="s">
        <v>75</v>
      </c>
      <c r="E70" s="108" t="s">
        <v>231</v>
      </c>
      <c r="F70" s="33" t="s">
        <v>25</v>
      </c>
      <c r="G70" s="110">
        <v>10</v>
      </c>
      <c r="H70" s="110">
        <v>10</v>
      </c>
      <c r="I70" s="119">
        <f t="shared" si="1"/>
        <v>11200</v>
      </c>
      <c r="J70" s="120">
        <f t="shared" si="2"/>
        <v>683.2</v>
      </c>
      <c r="K70" s="121">
        <v>0.8</v>
      </c>
      <c r="L70" s="120">
        <f t="shared" si="3"/>
        <v>546.56</v>
      </c>
      <c r="M70" s="110">
        <f t="shared" si="4"/>
        <v>136.64</v>
      </c>
      <c r="N70" s="109" t="s">
        <v>232</v>
      </c>
      <c r="O70" s="122" t="s">
        <v>27</v>
      </c>
      <c r="P70" s="124"/>
      <c r="Q70" s="124"/>
    </row>
    <row r="71" s="105" customFormat="1" ht="18.6" customHeight="1" spans="1:17">
      <c r="A71" s="99">
        <f t="shared" si="10"/>
        <v>65</v>
      </c>
      <c r="B71" s="108" t="s">
        <v>233</v>
      </c>
      <c r="C71" s="33" t="s">
        <v>22</v>
      </c>
      <c r="D71" s="109" t="s">
        <v>234</v>
      </c>
      <c r="E71" s="108" t="s">
        <v>76</v>
      </c>
      <c r="F71" s="33" t="s">
        <v>25</v>
      </c>
      <c r="G71" s="110">
        <v>9</v>
      </c>
      <c r="H71" s="110">
        <v>9</v>
      </c>
      <c r="I71" s="119">
        <f t="shared" si="1"/>
        <v>10080</v>
      </c>
      <c r="J71" s="120">
        <f t="shared" si="2"/>
        <v>614.88</v>
      </c>
      <c r="K71" s="121">
        <v>0.8</v>
      </c>
      <c r="L71" s="120">
        <f t="shared" si="3"/>
        <v>491.904</v>
      </c>
      <c r="M71" s="110">
        <f t="shared" si="4"/>
        <v>122.976</v>
      </c>
      <c r="N71" s="109" t="s">
        <v>235</v>
      </c>
      <c r="O71" s="122" t="s">
        <v>27</v>
      </c>
      <c r="P71" s="124"/>
      <c r="Q71" s="124"/>
    </row>
    <row r="72" s="105" customFormat="1" ht="18.6" customHeight="1" spans="1:17">
      <c r="A72" s="99">
        <f t="shared" si="10"/>
        <v>66</v>
      </c>
      <c r="B72" s="108" t="s">
        <v>236</v>
      </c>
      <c r="C72" s="33" t="s">
        <v>22</v>
      </c>
      <c r="D72" s="109" t="s">
        <v>207</v>
      </c>
      <c r="E72" s="108" t="s">
        <v>237</v>
      </c>
      <c r="F72" s="33" t="s">
        <v>25</v>
      </c>
      <c r="G72" s="110">
        <v>7</v>
      </c>
      <c r="H72" s="110">
        <v>7</v>
      </c>
      <c r="I72" s="119">
        <f t="shared" ref="I72:I135" si="11">H72*1120</f>
        <v>7840</v>
      </c>
      <c r="J72" s="120">
        <f t="shared" ref="J72:J135" si="12">H72*68.32</f>
        <v>478.24</v>
      </c>
      <c r="K72" s="121">
        <v>0.8</v>
      </c>
      <c r="L72" s="120">
        <f t="shared" ref="L72:L135" si="13">J72*K72</f>
        <v>382.592</v>
      </c>
      <c r="M72" s="110">
        <f t="shared" ref="M72:M135" si="14">G72*13.664</f>
        <v>95.648</v>
      </c>
      <c r="N72" s="109" t="s">
        <v>238</v>
      </c>
      <c r="O72" s="122" t="s">
        <v>27</v>
      </c>
      <c r="P72" s="124"/>
      <c r="Q72" s="124"/>
    </row>
    <row r="73" s="105" customFormat="1" ht="18.6" customHeight="1" spans="1:17">
      <c r="A73" s="99">
        <f t="shared" si="10"/>
        <v>67</v>
      </c>
      <c r="B73" s="108" t="s">
        <v>239</v>
      </c>
      <c r="C73" s="33" t="s">
        <v>22</v>
      </c>
      <c r="D73" s="109" t="s">
        <v>240</v>
      </c>
      <c r="E73" s="108" t="s">
        <v>241</v>
      </c>
      <c r="F73" s="33" t="s">
        <v>25</v>
      </c>
      <c r="G73" s="110">
        <v>9</v>
      </c>
      <c r="H73" s="110">
        <v>9</v>
      </c>
      <c r="I73" s="119">
        <f t="shared" si="11"/>
        <v>10080</v>
      </c>
      <c r="J73" s="120">
        <f t="shared" si="12"/>
        <v>614.88</v>
      </c>
      <c r="K73" s="121">
        <v>0.8</v>
      </c>
      <c r="L73" s="120">
        <f t="shared" si="13"/>
        <v>491.904</v>
      </c>
      <c r="M73" s="110">
        <f t="shared" si="14"/>
        <v>122.976</v>
      </c>
      <c r="N73" s="109" t="s">
        <v>242</v>
      </c>
      <c r="O73" s="122" t="s">
        <v>27</v>
      </c>
      <c r="P73" s="124"/>
      <c r="Q73" s="124"/>
    </row>
    <row r="74" s="105" customFormat="1" ht="18.6" customHeight="1" spans="1:17">
      <c r="A74" s="99">
        <f t="shared" si="10"/>
        <v>68</v>
      </c>
      <c r="B74" s="108" t="s">
        <v>243</v>
      </c>
      <c r="C74" s="33" t="s">
        <v>22</v>
      </c>
      <c r="D74" s="109" t="s">
        <v>240</v>
      </c>
      <c r="E74" s="108" t="s">
        <v>244</v>
      </c>
      <c r="F74" s="33" t="s">
        <v>25</v>
      </c>
      <c r="G74" s="110">
        <v>6</v>
      </c>
      <c r="H74" s="110">
        <v>6</v>
      </c>
      <c r="I74" s="119">
        <f t="shared" si="11"/>
        <v>6720</v>
      </c>
      <c r="J74" s="120">
        <f t="shared" si="12"/>
        <v>409.92</v>
      </c>
      <c r="K74" s="121">
        <v>0.8</v>
      </c>
      <c r="L74" s="120">
        <f t="shared" si="13"/>
        <v>327.936</v>
      </c>
      <c r="M74" s="110">
        <f t="shared" si="14"/>
        <v>81.984</v>
      </c>
      <c r="N74" s="109" t="s">
        <v>245</v>
      </c>
      <c r="O74" s="122" t="s">
        <v>27</v>
      </c>
      <c r="P74" s="124"/>
      <c r="Q74" s="124"/>
    </row>
    <row r="75" s="105" customFormat="1" ht="18.6" customHeight="1" spans="1:17">
      <c r="A75" s="99">
        <f t="shared" si="10"/>
        <v>69</v>
      </c>
      <c r="B75" s="108" t="s">
        <v>246</v>
      </c>
      <c r="C75" s="33" t="s">
        <v>22</v>
      </c>
      <c r="D75" s="109" t="s">
        <v>88</v>
      </c>
      <c r="E75" s="108" t="s">
        <v>247</v>
      </c>
      <c r="F75" s="33" t="s">
        <v>25</v>
      </c>
      <c r="G75" s="110">
        <v>18.5</v>
      </c>
      <c r="H75" s="110">
        <v>18.5</v>
      </c>
      <c r="I75" s="119">
        <f t="shared" si="11"/>
        <v>20720</v>
      </c>
      <c r="J75" s="120">
        <f t="shared" si="12"/>
        <v>1263.92</v>
      </c>
      <c r="K75" s="121">
        <v>0.8</v>
      </c>
      <c r="L75" s="120">
        <f t="shared" si="13"/>
        <v>1011.136</v>
      </c>
      <c r="M75" s="110">
        <f t="shared" si="14"/>
        <v>252.784</v>
      </c>
      <c r="N75" s="109" t="s">
        <v>248</v>
      </c>
      <c r="O75" s="122" t="s">
        <v>27</v>
      </c>
      <c r="P75" s="124"/>
      <c r="Q75" s="124"/>
    </row>
    <row r="76" s="105" customFormat="1" ht="18.6" customHeight="1" spans="1:17">
      <c r="A76" s="99">
        <f t="shared" si="10"/>
        <v>70</v>
      </c>
      <c r="B76" s="108" t="s">
        <v>249</v>
      </c>
      <c r="C76" s="33" t="s">
        <v>22</v>
      </c>
      <c r="D76" s="109" t="s">
        <v>23</v>
      </c>
      <c r="E76" s="108" t="s">
        <v>244</v>
      </c>
      <c r="F76" s="33" t="s">
        <v>25</v>
      </c>
      <c r="G76" s="110">
        <v>9</v>
      </c>
      <c r="H76" s="110">
        <v>9</v>
      </c>
      <c r="I76" s="119">
        <f t="shared" si="11"/>
        <v>10080</v>
      </c>
      <c r="J76" s="120">
        <f t="shared" si="12"/>
        <v>614.88</v>
      </c>
      <c r="K76" s="121">
        <v>0.8</v>
      </c>
      <c r="L76" s="120">
        <f t="shared" si="13"/>
        <v>491.904</v>
      </c>
      <c r="M76" s="110">
        <f t="shared" si="14"/>
        <v>122.976</v>
      </c>
      <c r="N76" s="109" t="s">
        <v>250</v>
      </c>
      <c r="O76" s="122" t="s">
        <v>27</v>
      </c>
      <c r="P76" s="124"/>
      <c r="Q76" s="124"/>
    </row>
    <row r="77" s="105" customFormat="1" ht="18.6" customHeight="1" spans="1:17">
      <c r="A77" s="99">
        <f t="shared" si="10"/>
        <v>71</v>
      </c>
      <c r="B77" s="108" t="s">
        <v>251</v>
      </c>
      <c r="C77" s="33" t="s">
        <v>22</v>
      </c>
      <c r="D77" s="109" t="s">
        <v>109</v>
      </c>
      <c r="E77" s="108" t="s">
        <v>252</v>
      </c>
      <c r="F77" s="33" t="s">
        <v>25</v>
      </c>
      <c r="G77" s="110">
        <v>10</v>
      </c>
      <c r="H77" s="110">
        <v>10</v>
      </c>
      <c r="I77" s="119">
        <f t="shared" si="11"/>
        <v>11200</v>
      </c>
      <c r="J77" s="120">
        <f t="shared" si="12"/>
        <v>683.2</v>
      </c>
      <c r="K77" s="121">
        <v>0.8</v>
      </c>
      <c r="L77" s="120">
        <f t="shared" si="13"/>
        <v>546.56</v>
      </c>
      <c r="M77" s="110">
        <f t="shared" si="14"/>
        <v>136.64</v>
      </c>
      <c r="N77" s="109" t="s">
        <v>253</v>
      </c>
      <c r="O77" s="122" t="s">
        <v>27</v>
      </c>
      <c r="P77" s="124"/>
      <c r="Q77" s="124"/>
    </row>
    <row r="78" s="105" customFormat="1" ht="18.6" customHeight="1" spans="1:17">
      <c r="A78" s="99">
        <f t="shared" ref="A78:A87" si="15">ROW()-6</f>
        <v>72</v>
      </c>
      <c r="B78" s="108" t="s">
        <v>254</v>
      </c>
      <c r="C78" s="33" t="s">
        <v>22</v>
      </c>
      <c r="D78" s="109" t="s">
        <v>75</v>
      </c>
      <c r="E78" s="108" t="s">
        <v>255</v>
      </c>
      <c r="F78" s="33" t="s">
        <v>25</v>
      </c>
      <c r="G78" s="110">
        <v>9</v>
      </c>
      <c r="H78" s="110">
        <v>9</v>
      </c>
      <c r="I78" s="119">
        <f t="shared" si="11"/>
        <v>10080</v>
      </c>
      <c r="J78" s="120">
        <f t="shared" si="12"/>
        <v>614.88</v>
      </c>
      <c r="K78" s="121">
        <v>0.8</v>
      </c>
      <c r="L78" s="120">
        <f t="shared" si="13"/>
        <v>491.904</v>
      </c>
      <c r="M78" s="110">
        <f t="shared" si="14"/>
        <v>122.976</v>
      </c>
      <c r="N78" s="109" t="s">
        <v>256</v>
      </c>
      <c r="O78" s="122" t="s">
        <v>27</v>
      </c>
      <c r="P78" s="124"/>
      <c r="Q78" s="124"/>
    </row>
    <row r="79" s="105" customFormat="1" ht="18.6" customHeight="1" spans="1:17">
      <c r="A79" s="99">
        <f t="shared" si="15"/>
        <v>73</v>
      </c>
      <c r="B79" s="108" t="s">
        <v>257</v>
      </c>
      <c r="C79" s="33" t="s">
        <v>22</v>
      </c>
      <c r="D79" s="109" t="s">
        <v>57</v>
      </c>
      <c r="E79" s="108" t="s">
        <v>258</v>
      </c>
      <c r="F79" s="33" t="s">
        <v>25</v>
      </c>
      <c r="G79" s="110">
        <v>12</v>
      </c>
      <c r="H79" s="110">
        <v>12</v>
      </c>
      <c r="I79" s="119">
        <f t="shared" si="11"/>
        <v>13440</v>
      </c>
      <c r="J79" s="120">
        <f t="shared" si="12"/>
        <v>819.84</v>
      </c>
      <c r="K79" s="121">
        <v>0.8</v>
      </c>
      <c r="L79" s="120">
        <f t="shared" si="13"/>
        <v>655.872</v>
      </c>
      <c r="M79" s="110">
        <f t="shared" si="14"/>
        <v>163.968</v>
      </c>
      <c r="N79" s="109" t="s">
        <v>259</v>
      </c>
      <c r="O79" s="122" t="s">
        <v>27</v>
      </c>
      <c r="P79" s="124"/>
      <c r="Q79" s="124"/>
    </row>
    <row r="80" s="105" customFormat="1" ht="18.6" customHeight="1" spans="1:17">
      <c r="A80" s="99">
        <f t="shared" si="15"/>
        <v>74</v>
      </c>
      <c r="B80" s="108" t="s">
        <v>260</v>
      </c>
      <c r="C80" s="33" t="s">
        <v>22</v>
      </c>
      <c r="D80" s="109" t="s">
        <v>146</v>
      </c>
      <c r="E80" s="108" t="s">
        <v>159</v>
      </c>
      <c r="F80" s="33" t="s">
        <v>25</v>
      </c>
      <c r="G80" s="110">
        <v>12</v>
      </c>
      <c r="H80" s="110">
        <v>12</v>
      </c>
      <c r="I80" s="119">
        <f t="shared" si="11"/>
        <v>13440</v>
      </c>
      <c r="J80" s="120">
        <f t="shared" si="12"/>
        <v>819.84</v>
      </c>
      <c r="K80" s="121">
        <v>0.8</v>
      </c>
      <c r="L80" s="120">
        <f t="shared" si="13"/>
        <v>655.872</v>
      </c>
      <c r="M80" s="110">
        <f t="shared" si="14"/>
        <v>163.968</v>
      </c>
      <c r="N80" s="109" t="s">
        <v>261</v>
      </c>
      <c r="O80" s="122" t="s">
        <v>27</v>
      </c>
      <c r="P80" s="124"/>
      <c r="Q80" s="124"/>
    </row>
    <row r="81" s="105" customFormat="1" ht="18.6" customHeight="1" spans="1:17">
      <c r="A81" s="99">
        <f t="shared" si="15"/>
        <v>75</v>
      </c>
      <c r="B81" s="108" t="s">
        <v>262</v>
      </c>
      <c r="C81" s="33" t="s">
        <v>22</v>
      </c>
      <c r="D81" s="109" t="s">
        <v>33</v>
      </c>
      <c r="E81" s="108" t="s">
        <v>263</v>
      </c>
      <c r="F81" s="33" t="s">
        <v>25</v>
      </c>
      <c r="G81" s="110">
        <v>18</v>
      </c>
      <c r="H81" s="110">
        <v>18</v>
      </c>
      <c r="I81" s="119">
        <f t="shared" si="11"/>
        <v>20160</v>
      </c>
      <c r="J81" s="120">
        <f t="shared" si="12"/>
        <v>1229.76</v>
      </c>
      <c r="K81" s="121">
        <v>0.8</v>
      </c>
      <c r="L81" s="120">
        <f t="shared" si="13"/>
        <v>983.808</v>
      </c>
      <c r="M81" s="110">
        <f t="shared" si="14"/>
        <v>245.952</v>
      </c>
      <c r="N81" s="109" t="s">
        <v>264</v>
      </c>
      <c r="O81" s="122" t="s">
        <v>27</v>
      </c>
      <c r="P81" s="124"/>
      <c r="Q81" s="124"/>
    </row>
    <row r="82" s="105" customFormat="1" ht="18.6" customHeight="1" spans="1:17">
      <c r="A82" s="99">
        <f t="shared" si="15"/>
        <v>76</v>
      </c>
      <c r="B82" s="108" t="s">
        <v>265</v>
      </c>
      <c r="C82" s="33" t="s">
        <v>22</v>
      </c>
      <c r="D82" s="109" t="s">
        <v>266</v>
      </c>
      <c r="E82" s="108" t="s">
        <v>267</v>
      </c>
      <c r="F82" s="33" t="s">
        <v>25</v>
      </c>
      <c r="G82" s="110">
        <v>10</v>
      </c>
      <c r="H82" s="110">
        <v>10</v>
      </c>
      <c r="I82" s="119">
        <f t="shared" si="11"/>
        <v>11200</v>
      </c>
      <c r="J82" s="120">
        <f t="shared" si="12"/>
        <v>683.2</v>
      </c>
      <c r="K82" s="121">
        <v>0.8</v>
      </c>
      <c r="L82" s="120">
        <f t="shared" si="13"/>
        <v>546.56</v>
      </c>
      <c r="M82" s="110">
        <f t="shared" si="14"/>
        <v>136.64</v>
      </c>
      <c r="N82" s="109" t="s">
        <v>268</v>
      </c>
      <c r="O82" s="122" t="s">
        <v>27</v>
      </c>
      <c r="P82" s="124"/>
      <c r="Q82" s="124"/>
    </row>
    <row r="83" s="105" customFormat="1" ht="18.6" customHeight="1" spans="1:17">
      <c r="A83" s="99">
        <f t="shared" si="15"/>
        <v>77</v>
      </c>
      <c r="B83" s="108" t="s">
        <v>269</v>
      </c>
      <c r="C83" s="33" t="s">
        <v>22</v>
      </c>
      <c r="D83" s="109" t="s">
        <v>132</v>
      </c>
      <c r="E83" s="108" t="s">
        <v>270</v>
      </c>
      <c r="F83" s="33" t="s">
        <v>25</v>
      </c>
      <c r="G83" s="110">
        <v>30</v>
      </c>
      <c r="H83" s="110">
        <v>30</v>
      </c>
      <c r="I83" s="119">
        <f t="shared" si="11"/>
        <v>33600</v>
      </c>
      <c r="J83" s="120">
        <f t="shared" si="12"/>
        <v>2049.6</v>
      </c>
      <c r="K83" s="121">
        <v>0.8</v>
      </c>
      <c r="L83" s="120">
        <f t="shared" si="13"/>
        <v>1639.68</v>
      </c>
      <c r="M83" s="110">
        <f t="shared" si="14"/>
        <v>409.92</v>
      </c>
      <c r="N83" s="109" t="s">
        <v>271</v>
      </c>
      <c r="O83" s="122" t="s">
        <v>27</v>
      </c>
      <c r="P83" s="124"/>
      <c r="Q83" s="124"/>
    </row>
    <row r="84" s="105" customFormat="1" ht="18.6" customHeight="1" spans="1:17">
      <c r="A84" s="99">
        <f t="shared" si="15"/>
        <v>78</v>
      </c>
      <c r="B84" s="108" t="s">
        <v>272</v>
      </c>
      <c r="C84" s="33" t="s">
        <v>22</v>
      </c>
      <c r="D84" s="109" t="s">
        <v>57</v>
      </c>
      <c r="E84" s="108" t="s">
        <v>273</v>
      </c>
      <c r="F84" s="33" t="s">
        <v>25</v>
      </c>
      <c r="G84" s="110">
        <v>24.8</v>
      </c>
      <c r="H84" s="110">
        <v>24.8</v>
      </c>
      <c r="I84" s="119">
        <f t="shared" si="11"/>
        <v>27776</v>
      </c>
      <c r="J84" s="120">
        <f t="shared" si="12"/>
        <v>1694.336</v>
      </c>
      <c r="K84" s="121">
        <v>0.8</v>
      </c>
      <c r="L84" s="120">
        <f t="shared" si="13"/>
        <v>1355.4688</v>
      </c>
      <c r="M84" s="110">
        <f t="shared" si="14"/>
        <v>338.8672</v>
      </c>
      <c r="N84" s="109" t="s">
        <v>274</v>
      </c>
      <c r="O84" s="122" t="s">
        <v>27</v>
      </c>
      <c r="P84" s="124"/>
      <c r="Q84" s="124"/>
    </row>
    <row r="85" s="105" customFormat="1" ht="18.6" customHeight="1" spans="1:17">
      <c r="A85" s="99">
        <f t="shared" si="15"/>
        <v>79</v>
      </c>
      <c r="B85" s="108" t="s">
        <v>275</v>
      </c>
      <c r="C85" s="33" t="s">
        <v>22</v>
      </c>
      <c r="D85" s="109" t="s">
        <v>47</v>
      </c>
      <c r="E85" s="108" t="s">
        <v>97</v>
      </c>
      <c r="F85" s="33" t="s">
        <v>25</v>
      </c>
      <c r="G85" s="110">
        <v>12.4</v>
      </c>
      <c r="H85" s="110">
        <v>12.4</v>
      </c>
      <c r="I85" s="119">
        <f t="shared" si="11"/>
        <v>13888</v>
      </c>
      <c r="J85" s="120">
        <f t="shared" si="12"/>
        <v>847.168</v>
      </c>
      <c r="K85" s="121">
        <v>0.8</v>
      </c>
      <c r="L85" s="120">
        <f t="shared" si="13"/>
        <v>677.7344</v>
      </c>
      <c r="M85" s="110">
        <f t="shared" si="14"/>
        <v>169.4336</v>
      </c>
      <c r="N85" s="109" t="s">
        <v>276</v>
      </c>
      <c r="O85" s="122" t="s">
        <v>27</v>
      </c>
      <c r="P85" s="124"/>
      <c r="Q85" s="124"/>
    </row>
    <row r="86" s="105" customFormat="1" ht="18.6" customHeight="1" spans="1:17">
      <c r="A86" s="99">
        <f t="shared" si="15"/>
        <v>80</v>
      </c>
      <c r="B86" s="108" t="s">
        <v>277</v>
      </c>
      <c r="C86" s="33" t="s">
        <v>22</v>
      </c>
      <c r="D86" s="109" t="s">
        <v>156</v>
      </c>
      <c r="E86" s="108" t="s">
        <v>153</v>
      </c>
      <c r="F86" s="33" t="s">
        <v>25</v>
      </c>
      <c r="G86" s="110">
        <v>12.4</v>
      </c>
      <c r="H86" s="110">
        <v>12.4</v>
      </c>
      <c r="I86" s="119">
        <f t="shared" si="11"/>
        <v>13888</v>
      </c>
      <c r="J86" s="120">
        <f t="shared" si="12"/>
        <v>847.168</v>
      </c>
      <c r="K86" s="121">
        <v>0.8</v>
      </c>
      <c r="L86" s="120">
        <f t="shared" si="13"/>
        <v>677.7344</v>
      </c>
      <c r="M86" s="110">
        <f t="shared" si="14"/>
        <v>169.4336</v>
      </c>
      <c r="N86" s="109" t="s">
        <v>278</v>
      </c>
      <c r="O86" s="122" t="s">
        <v>27</v>
      </c>
      <c r="P86" s="124"/>
      <c r="Q86" s="124"/>
    </row>
    <row r="87" s="105" customFormat="1" ht="18.6" customHeight="1" spans="1:17">
      <c r="A87" s="99">
        <f t="shared" si="15"/>
        <v>81</v>
      </c>
      <c r="B87" s="108" t="s">
        <v>279</v>
      </c>
      <c r="C87" s="33" t="s">
        <v>22</v>
      </c>
      <c r="D87" s="109" t="s">
        <v>280</v>
      </c>
      <c r="E87" s="108" t="s">
        <v>281</v>
      </c>
      <c r="F87" s="33" t="s">
        <v>25</v>
      </c>
      <c r="G87" s="110">
        <v>12</v>
      </c>
      <c r="H87" s="110">
        <v>12</v>
      </c>
      <c r="I87" s="119">
        <f t="shared" si="11"/>
        <v>13440</v>
      </c>
      <c r="J87" s="120">
        <f t="shared" si="12"/>
        <v>819.84</v>
      </c>
      <c r="K87" s="121">
        <v>0.8</v>
      </c>
      <c r="L87" s="120">
        <f t="shared" si="13"/>
        <v>655.872</v>
      </c>
      <c r="M87" s="110">
        <f t="shared" si="14"/>
        <v>163.968</v>
      </c>
      <c r="N87" s="109" t="s">
        <v>282</v>
      </c>
      <c r="O87" s="122" t="s">
        <v>27</v>
      </c>
      <c r="P87" s="124"/>
      <c r="Q87" s="124"/>
    </row>
    <row r="88" s="105" customFormat="1" ht="18.6" customHeight="1" spans="1:17">
      <c r="A88" s="99">
        <f t="shared" ref="A88:A97" si="16">ROW()-6</f>
        <v>82</v>
      </c>
      <c r="B88" s="108" t="s">
        <v>283</v>
      </c>
      <c r="C88" s="33" t="s">
        <v>22</v>
      </c>
      <c r="D88" s="109" t="s">
        <v>75</v>
      </c>
      <c r="E88" s="108" t="s">
        <v>284</v>
      </c>
      <c r="F88" s="33" t="s">
        <v>25</v>
      </c>
      <c r="G88" s="110">
        <v>12.4</v>
      </c>
      <c r="H88" s="110">
        <v>12.4</v>
      </c>
      <c r="I88" s="119">
        <f t="shared" si="11"/>
        <v>13888</v>
      </c>
      <c r="J88" s="120">
        <f t="shared" si="12"/>
        <v>847.168</v>
      </c>
      <c r="K88" s="121">
        <v>0.8</v>
      </c>
      <c r="L88" s="120">
        <f t="shared" si="13"/>
        <v>677.7344</v>
      </c>
      <c r="M88" s="110">
        <f t="shared" si="14"/>
        <v>169.4336</v>
      </c>
      <c r="N88" s="109" t="s">
        <v>285</v>
      </c>
      <c r="O88" s="122" t="s">
        <v>27</v>
      </c>
      <c r="P88" s="124"/>
      <c r="Q88" s="124"/>
    </row>
    <row r="89" s="105" customFormat="1" ht="18.6" customHeight="1" spans="1:17">
      <c r="A89" s="99">
        <f t="shared" si="16"/>
        <v>83</v>
      </c>
      <c r="B89" s="108" t="s">
        <v>286</v>
      </c>
      <c r="C89" s="33" t="s">
        <v>22</v>
      </c>
      <c r="D89" s="109" t="s">
        <v>47</v>
      </c>
      <c r="E89" s="108" t="s">
        <v>287</v>
      </c>
      <c r="F89" s="33" t="s">
        <v>25</v>
      </c>
      <c r="G89" s="110">
        <v>190.5</v>
      </c>
      <c r="H89" s="110">
        <v>190.5</v>
      </c>
      <c r="I89" s="119">
        <f t="shared" si="11"/>
        <v>213360</v>
      </c>
      <c r="J89" s="120">
        <f t="shared" si="12"/>
        <v>13014.96</v>
      </c>
      <c r="K89" s="121">
        <v>0.8</v>
      </c>
      <c r="L89" s="120">
        <f t="shared" si="13"/>
        <v>10411.968</v>
      </c>
      <c r="M89" s="110">
        <f t="shared" si="14"/>
        <v>2602.992</v>
      </c>
      <c r="N89" s="109" t="s">
        <v>288</v>
      </c>
      <c r="O89" s="122" t="s">
        <v>27</v>
      </c>
      <c r="P89" s="124"/>
      <c r="Q89" s="124"/>
    </row>
    <row r="90" s="105" customFormat="1" ht="18.6" customHeight="1" spans="1:17">
      <c r="A90" s="99">
        <f t="shared" si="16"/>
        <v>84</v>
      </c>
      <c r="B90" s="108" t="s">
        <v>289</v>
      </c>
      <c r="C90" s="33" t="s">
        <v>22</v>
      </c>
      <c r="D90" s="109" t="s">
        <v>79</v>
      </c>
      <c r="E90" s="108" t="s">
        <v>290</v>
      </c>
      <c r="F90" s="33" t="s">
        <v>25</v>
      </c>
      <c r="G90" s="110">
        <v>329.4</v>
      </c>
      <c r="H90" s="110">
        <v>329.4</v>
      </c>
      <c r="I90" s="119">
        <f t="shared" si="11"/>
        <v>368928</v>
      </c>
      <c r="J90" s="120">
        <f t="shared" si="12"/>
        <v>22504.608</v>
      </c>
      <c r="K90" s="121">
        <v>0.8</v>
      </c>
      <c r="L90" s="120">
        <f t="shared" si="13"/>
        <v>18003.6864</v>
      </c>
      <c r="M90" s="110">
        <f t="shared" si="14"/>
        <v>4500.9216</v>
      </c>
      <c r="N90" s="109" t="s">
        <v>291</v>
      </c>
      <c r="O90" s="122" t="s">
        <v>27</v>
      </c>
      <c r="P90" s="124"/>
      <c r="Q90" s="124"/>
    </row>
    <row r="91" s="105" customFormat="1" ht="18.6" customHeight="1" spans="1:17">
      <c r="A91" s="99">
        <f t="shared" si="16"/>
        <v>85</v>
      </c>
      <c r="B91" s="108" t="s">
        <v>292</v>
      </c>
      <c r="C91" s="33" t="s">
        <v>22</v>
      </c>
      <c r="D91" s="109" t="s">
        <v>79</v>
      </c>
      <c r="E91" s="108" t="s">
        <v>293</v>
      </c>
      <c r="F91" s="33" t="s">
        <v>25</v>
      </c>
      <c r="G91" s="110">
        <v>10</v>
      </c>
      <c r="H91" s="110">
        <v>10</v>
      </c>
      <c r="I91" s="119">
        <f t="shared" si="11"/>
        <v>11200</v>
      </c>
      <c r="J91" s="120">
        <f t="shared" si="12"/>
        <v>683.2</v>
      </c>
      <c r="K91" s="121">
        <v>0.8</v>
      </c>
      <c r="L91" s="120">
        <f t="shared" si="13"/>
        <v>546.56</v>
      </c>
      <c r="M91" s="110">
        <f t="shared" si="14"/>
        <v>136.64</v>
      </c>
      <c r="N91" s="109" t="s">
        <v>294</v>
      </c>
      <c r="O91" s="122" t="s">
        <v>27</v>
      </c>
      <c r="P91" s="124"/>
      <c r="Q91" s="124"/>
    </row>
    <row r="92" s="105" customFormat="1" ht="18.6" customHeight="1" spans="1:17">
      <c r="A92" s="99">
        <f t="shared" si="16"/>
        <v>86</v>
      </c>
      <c r="B92" s="108" t="s">
        <v>295</v>
      </c>
      <c r="C92" s="33" t="s">
        <v>22</v>
      </c>
      <c r="D92" s="109" t="s">
        <v>132</v>
      </c>
      <c r="E92" s="108" t="s">
        <v>296</v>
      </c>
      <c r="F92" s="33" t="s">
        <v>25</v>
      </c>
      <c r="G92" s="110">
        <v>26.7</v>
      </c>
      <c r="H92" s="110">
        <v>26.7</v>
      </c>
      <c r="I92" s="119">
        <f t="shared" si="11"/>
        <v>29904</v>
      </c>
      <c r="J92" s="120">
        <f t="shared" si="12"/>
        <v>1824.144</v>
      </c>
      <c r="K92" s="121">
        <v>0.8</v>
      </c>
      <c r="L92" s="120">
        <f t="shared" si="13"/>
        <v>1459.3152</v>
      </c>
      <c r="M92" s="110">
        <f t="shared" si="14"/>
        <v>364.8288</v>
      </c>
      <c r="N92" s="109" t="s">
        <v>297</v>
      </c>
      <c r="O92" s="122" t="s">
        <v>27</v>
      </c>
      <c r="P92" s="124"/>
      <c r="Q92" s="124"/>
    </row>
    <row r="93" s="105" customFormat="1" ht="18.6" customHeight="1" spans="1:17">
      <c r="A93" s="99">
        <f t="shared" si="16"/>
        <v>87</v>
      </c>
      <c r="B93" s="108" t="s">
        <v>298</v>
      </c>
      <c r="C93" s="33" t="s">
        <v>22</v>
      </c>
      <c r="D93" s="109" t="s">
        <v>79</v>
      </c>
      <c r="E93" s="108" t="s">
        <v>299</v>
      </c>
      <c r="F93" s="33" t="s">
        <v>25</v>
      </c>
      <c r="G93" s="110">
        <v>18.6</v>
      </c>
      <c r="H93" s="110">
        <v>18.6</v>
      </c>
      <c r="I93" s="119">
        <f t="shared" si="11"/>
        <v>20832</v>
      </c>
      <c r="J93" s="120">
        <f t="shared" si="12"/>
        <v>1270.752</v>
      </c>
      <c r="K93" s="121">
        <v>0.8</v>
      </c>
      <c r="L93" s="120">
        <f t="shared" si="13"/>
        <v>1016.6016</v>
      </c>
      <c r="M93" s="110">
        <f t="shared" si="14"/>
        <v>254.1504</v>
      </c>
      <c r="N93" s="109" t="s">
        <v>300</v>
      </c>
      <c r="O93" s="122" t="s">
        <v>27</v>
      </c>
      <c r="P93" s="124"/>
      <c r="Q93" s="124"/>
    </row>
    <row r="94" s="105" customFormat="1" ht="18.6" customHeight="1" spans="1:17">
      <c r="A94" s="99">
        <f t="shared" si="16"/>
        <v>88</v>
      </c>
      <c r="B94" s="108" t="s">
        <v>301</v>
      </c>
      <c r="C94" s="33" t="s">
        <v>22</v>
      </c>
      <c r="D94" s="109" t="s">
        <v>68</v>
      </c>
      <c r="E94" s="108" t="s">
        <v>302</v>
      </c>
      <c r="F94" s="33" t="s">
        <v>25</v>
      </c>
      <c r="G94" s="110">
        <v>15</v>
      </c>
      <c r="H94" s="110">
        <v>15</v>
      </c>
      <c r="I94" s="119">
        <f t="shared" si="11"/>
        <v>16800</v>
      </c>
      <c r="J94" s="120">
        <f t="shared" si="12"/>
        <v>1024.8</v>
      </c>
      <c r="K94" s="121">
        <v>0.8</v>
      </c>
      <c r="L94" s="120">
        <f t="shared" si="13"/>
        <v>819.84</v>
      </c>
      <c r="M94" s="110">
        <f t="shared" si="14"/>
        <v>204.96</v>
      </c>
      <c r="N94" s="109" t="s">
        <v>303</v>
      </c>
      <c r="O94" s="122" t="s">
        <v>27</v>
      </c>
      <c r="P94" s="124"/>
      <c r="Q94" s="124"/>
    </row>
    <row r="95" s="105" customFormat="1" ht="18.6" customHeight="1" spans="1:17">
      <c r="A95" s="99">
        <f t="shared" si="16"/>
        <v>89</v>
      </c>
      <c r="B95" s="108" t="s">
        <v>304</v>
      </c>
      <c r="C95" s="33" t="s">
        <v>22</v>
      </c>
      <c r="D95" s="109" t="s">
        <v>88</v>
      </c>
      <c r="E95" s="108" t="s">
        <v>305</v>
      </c>
      <c r="F95" s="33" t="s">
        <v>25</v>
      </c>
      <c r="G95" s="110">
        <v>12.4</v>
      </c>
      <c r="H95" s="110">
        <v>12.4</v>
      </c>
      <c r="I95" s="119">
        <f t="shared" si="11"/>
        <v>13888</v>
      </c>
      <c r="J95" s="120">
        <f t="shared" si="12"/>
        <v>847.168</v>
      </c>
      <c r="K95" s="121">
        <v>0.8</v>
      </c>
      <c r="L95" s="120">
        <f t="shared" si="13"/>
        <v>677.7344</v>
      </c>
      <c r="M95" s="110">
        <f t="shared" si="14"/>
        <v>169.4336</v>
      </c>
      <c r="N95" s="109" t="s">
        <v>306</v>
      </c>
      <c r="O95" s="122" t="s">
        <v>27</v>
      </c>
      <c r="P95" s="124"/>
      <c r="Q95" s="124"/>
    </row>
    <row r="96" s="105" customFormat="1" ht="18.6" customHeight="1" spans="1:17">
      <c r="A96" s="99">
        <f t="shared" si="16"/>
        <v>90</v>
      </c>
      <c r="B96" s="108" t="s">
        <v>307</v>
      </c>
      <c r="C96" s="33" t="s">
        <v>22</v>
      </c>
      <c r="D96" s="109" t="s">
        <v>146</v>
      </c>
      <c r="E96" s="108" t="s">
        <v>308</v>
      </c>
      <c r="F96" s="33" t="s">
        <v>25</v>
      </c>
      <c r="G96" s="110">
        <v>16.4</v>
      </c>
      <c r="H96" s="110">
        <v>16.4</v>
      </c>
      <c r="I96" s="119">
        <f t="shared" si="11"/>
        <v>18368</v>
      </c>
      <c r="J96" s="120">
        <f t="shared" si="12"/>
        <v>1120.448</v>
      </c>
      <c r="K96" s="121">
        <v>0.8</v>
      </c>
      <c r="L96" s="120">
        <f t="shared" si="13"/>
        <v>896.3584</v>
      </c>
      <c r="M96" s="110">
        <f t="shared" si="14"/>
        <v>224.0896</v>
      </c>
      <c r="N96" s="109" t="s">
        <v>309</v>
      </c>
      <c r="O96" s="122" t="s">
        <v>27</v>
      </c>
      <c r="P96" s="124"/>
      <c r="Q96" s="124"/>
    </row>
    <row r="97" s="105" customFormat="1" ht="18.6" customHeight="1" spans="1:17">
      <c r="A97" s="99">
        <f t="shared" si="16"/>
        <v>91</v>
      </c>
      <c r="B97" s="108" t="s">
        <v>310</v>
      </c>
      <c r="C97" s="33" t="s">
        <v>22</v>
      </c>
      <c r="D97" s="109" t="s">
        <v>37</v>
      </c>
      <c r="E97" s="108" t="s">
        <v>159</v>
      </c>
      <c r="F97" s="33" t="s">
        <v>25</v>
      </c>
      <c r="G97" s="110">
        <v>15</v>
      </c>
      <c r="H97" s="110">
        <v>15</v>
      </c>
      <c r="I97" s="119">
        <f t="shared" si="11"/>
        <v>16800</v>
      </c>
      <c r="J97" s="120">
        <f t="shared" si="12"/>
        <v>1024.8</v>
      </c>
      <c r="K97" s="121">
        <v>0.8</v>
      </c>
      <c r="L97" s="120">
        <f t="shared" si="13"/>
        <v>819.84</v>
      </c>
      <c r="M97" s="110">
        <f t="shared" si="14"/>
        <v>204.96</v>
      </c>
      <c r="N97" s="109" t="s">
        <v>311</v>
      </c>
      <c r="O97" s="122" t="s">
        <v>27</v>
      </c>
      <c r="P97" s="124"/>
      <c r="Q97" s="124"/>
    </row>
    <row r="98" s="105" customFormat="1" ht="18.6" customHeight="1" spans="1:17">
      <c r="A98" s="99">
        <f t="shared" ref="A98:A107" si="17">ROW()-6</f>
        <v>92</v>
      </c>
      <c r="B98" s="108" t="s">
        <v>312</v>
      </c>
      <c r="C98" s="33" t="s">
        <v>22</v>
      </c>
      <c r="D98" s="109" t="s">
        <v>313</v>
      </c>
      <c r="E98" s="108" t="s">
        <v>314</v>
      </c>
      <c r="F98" s="33" t="s">
        <v>25</v>
      </c>
      <c r="G98" s="110">
        <v>15.5</v>
      </c>
      <c r="H98" s="110">
        <v>15.5</v>
      </c>
      <c r="I98" s="119">
        <f t="shared" si="11"/>
        <v>17360</v>
      </c>
      <c r="J98" s="120">
        <f t="shared" si="12"/>
        <v>1058.96</v>
      </c>
      <c r="K98" s="121">
        <v>0.8</v>
      </c>
      <c r="L98" s="120">
        <f t="shared" si="13"/>
        <v>847.168</v>
      </c>
      <c r="M98" s="110">
        <f t="shared" si="14"/>
        <v>211.792</v>
      </c>
      <c r="N98" s="109" t="s">
        <v>315</v>
      </c>
      <c r="O98" s="122" t="s">
        <v>27</v>
      </c>
      <c r="P98" s="124"/>
      <c r="Q98" s="124"/>
    </row>
    <row r="99" s="105" customFormat="1" ht="18.6" customHeight="1" spans="1:17">
      <c r="A99" s="99">
        <f t="shared" si="17"/>
        <v>93</v>
      </c>
      <c r="B99" s="108" t="s">
        <v>316</v>
      </c>
      <c r="C99" s="33" t="s">
        <v>22</v>
      </c>
      <c r="D99" s="109" t="s">
        <v>88</v>
      </c>
      <c r="E99" s="108" t="s">
        <v>317</v>
      </c>
      <c r="F99" s="33" t="s">
        <v>25</v>
      </c>
      <c r="G99" s="110">
        <v>15.5</v>
      </c>
      <c r="H99" s="110">
        <v>15.5</v>
      </c>
      <c r="I99" s="119">
        <f t="shared" si="11"/>
        <v>17360</v>
      </c>
      <c r="J99" s="120">
        <f t="shared" si="12"/>
        <v>1058.96</v>
      </c>
      <c r="K99" s="121">
        <v>0.8</v>
      </c>
      <c r="L99" s="120">
        <f t="shared" si="13"/>
        <v>847.168</v>
      </c>
      <c r="M99" s="110">
        <f t="shared" si="14"/>
        <v>211.792</v>
      </c>
      <c r="N99" s="109" t="s">
        <v>318</v>
      </c>
      <c r="O99" s="122" t="s">
        <v>27</v>
      </c>
      <c r="P99" s="124"/>
      <c r="Q99" s="124"/>
    </row>
    <row r="100" s="105" customFormat="1" ht="18.6" customHeight="1" spans="1:17">
      <c r="A100" s="99">
        <f t="shared" si="17"/>
        <v>94</v>
      </c>
      <c r="B100" s="108" t="s">
        <v>319</v>
      </c>
      <c r="C100" s="33" t="s">
        <v>22</v>
      </c>
      <c r="D100" s="109" t="s">
        <v>143</v>
      </c>
      <c r="E100" s="108" t="s">
        <v>320</v>
      </c>
      <c r="F100" s="33" t="s">
        <v>25</v>
      </c>
      <c r="G100" s="110">
        <v>31.4</v>
      </c>
      <c r="H100" s="110">
        <v>31.4</v>
      </c>
      <c r="I100" s="119">
        <f t="shared" si="11"/>
        <v>35168</v>
      </c>
      <c r="J100" s="120">
        <f t="shared" si="12"/>
        <v>2145.248</v>
      </c>
      <c r="K100" s="121">
        <v>0.8</v>
      </c>
      <c r="L100" s="120">
        <f t="shared" si="13"/>
        <v>1716.1984</v>
      </c>
      <c r="M100" s="110">
        <f t="shared" si="14"/>
        <v>429.0496</v>
      </c>
      <c r="N100" s="109" t="s">
        <v>321</v>
      </c>
      <c r="O100" s="122" t="s">
        <v>27</v>
      </c>
      <c r="P100" s="124"/>
      <c r="Q100" s="124"/>
    </row>
    <row r="101" s="105" customFormat="1" ht="18.6" customHeight="1" spans="1:17">
      <c r="A101" s="99">
        <f t="shared" si="17"/>
        <v>95</v>
      </c>
      <c r="B101" s="108" t="s">
        <v>322</v>
      </c>
      <c r="C101" s="33" t="s">
        <v>22</v>
      </c>
      <c r="D101" s="109" t="s">
        <v>156</v>
      </c>
      <c r="E101" s="108" t="s">
        <v>323</v>
      </c>
      <c r="F101" s="33" t="s">
        <v>25</v>
      </c>
      <c r="G101" s="110">
        <v>50</v>
      </c>
      <c r="H101" s="110">
        <v>50</v>
      </c>
      <c r="I101" s="119">
        <f t="shared" si="11"/>
        <v>56000</v>
      </c>
      <c r="J101" s="120">
        <f t="shared" si="12"/>
        <v>3416</v>
      </c>
      <c r="K101" s="121">
        <v>0.8</v>
      </c>
      <c r="L101" s="120">
        <f t="shared" si="13"/>
        <v>2732.8</v>
      </c>
      <c r="M101" s="110">
        <f t="shared" si="14"/>
        <v>683.2</v>
      </c>
      <c r="N101" s="109" t="s">
        <v>324</v>
      </c>
      <c r="O101" s="122" t="s">
        <v>27</v>
      </c>
      <c r="P101" s="124"/>
      <c r="Q101" s="124"/>
    </row>
    <row r="102" s="105" customFormat="1" ht="18.6" customHeight="1" spans="1:17">
      <c r="A102" s="99">
        <f t="shared" si="17"/>
        <v>96</v>
      </c>
      <c r="B102" s="108" t="s">
        <v>325</v>
      </c>
      <c r="C102" s="33" t="s">
        <v>22</v>
      </c>
      <c r="D102" s="109" t="s">
        <v>44</v>
      </c>
      <c r="E102" s="108" t="s">
        <v>326</v>
      </c>
      <c r="F102" s="33" t="s">
        <v>25</v>
      </c>
      <c r="G102" s="110">
        <v>18.6</v>
      </c>
      <c r="H102" s="110">
        <v>18.6</v>
      </c>
      <c r="I102" s="119">
        <f t="shared" si="11"/>
        <v>20832</v>
      </c>
      <c r="J102" s="120">
        <f t="shared" si="12"/>
        <v>1270.752</v>
      </c>
      <c r="K102" s="121">
        <v>0.8</v>
      </c>
      <c r="L102" s="120">
        <f t="shared" si="13"/>
        <v>1016.6016</v>
      </c>
      <c r="M102" s="110">
        <f t="shared" si="14"/>
        <v>254.1504</v>
      </c>
      <c r="N102" s="109" t="s">
        <v>327</v>
      </c>
      <c r="O102" s="122" t="s">
        <v>27</v>
      </c>
      <c r="P102" s="124"/>
      <c r="Q102" s="124"/>
    </row>
    <row r="103" s="105" customFormat="1" ht="18.6" customHeight="1" spans="1:17">
      <c r="A103" s="99">
        <f t="shared" si="17"/>
        <v>97</v>
      </c>
      <c r="B103" s="108" t="s">
        <v>328</v>
      </c>
      <c r="C103" s="33" t="s">
        <v>22</v>
      </c>
      <c r="D103" s="109" t="s">
        <v>234</v>
      </c>
      <c r="E103" s="108" t="s">
        <v>329</v>
      </c>
      <c r="F103" s="33" t="s">
        <v>25</v>
      </c>
      <c r="G103" s="110">
        <v>30</v>
      </c>
      <c r="H103" s="110">
        <v>30</v>
      </c>
      <c r="I103" s="119">
        <f t="shared" si="11"/>
        <v>33600</v>
      </c>
      <c r="J103" s="120">
        <f t="shared" si="12"/>
        <v>2049.6</v>
      </c>
      <c r="K103" s="121">
        <v>0.8</v>
      </c>
      <c r="L103" s="120">
        <f t="shared" si="13"/>
        <v>1639.68</v>
      </c>
      <c r="M103" s="110">
        <f t="shared" si="14"/>
        <v>409.92</v>
      </c>
      <c r="N103" s="109" t="s">
        <v>330</v>
      </c>
      <c r="O103" s="122" t="s">
        <v>27</v>
      </c>
      <c r="P103" s="124"/>
      <c r="Q103" s="124"/>
    </row>
    <row r="104" s="105" customFormat="1" ht="18.6" customHeight="1" spans="1:17">
      <c r="A104" s="99">
        <f t="shared" si="17"/>
        <v>98</v>
      </c>
      <c r="B104" s="108" t="s">
        <v>331</v>
      </c>
      <c r="C104" s="33" t="s">
        <v>22</v>
      </c>
      <c r="D104" s="109" t="s">
        <v>146</v>
      </c>
      <c r="E104" s="108" t="s">
        <v>332</v>
      </c>
      <c r="F104" s="33" t="s">
        <v>25</v>
      </c>
      <c r="G104" s="110">
        <v>8</v>
      </c>
      <c r="H104" s="110">
        <v>8</v>
      </c>
      <c r="I104" s="119">
        <f t="shared" si="11"/>
        <v>8960</v>
      </c>
      <c r="J104" s="120">
        <f t="shared" si="12"/>
        <v>546.56</v>
      </c>
      <c r="K104" s="121">
        <v>0.8</v>
      </c>
      <c r="L104" s="120">
        <f t="shared" si="13"/>
        <v>437.248</v>
      </c>
      <c r="M104" s="110">
        <f t="shared" si="14"/>
        <v>109.312</v>
      </c>
      <c r="N104" s="109" t="s">
        <v>333</v>
      </c>
      <c r="O104" s="122" t="s">
        <v>27</v>
      </c>
      <c r="P104" s="124"/>
      <c r="Q104" s="124"/>
    </row>
    <row r="105" s="105" customFormat="1" ht="18.6" customHeight="1" spans="1:17">
      <c r="A105" s="99">
        <f t="shared" si="17"/>
        <v>99</v>
      </c>
      <c r="B105" s="108" t="s">
        <v>334</v>
      </c>
      <c r="C105" s="33" t="s">
        <v>22</v>
      </c>
      <c r="D105" s="109" t="s">
        <v>109</v>
      </c>
      <c r="E105" s="108" t="s">
        <v>335</v>
      </c>
      <c r="F105" s="33" t="s">
        <v>25</v>
      </c>
      <c r="G105" s="110">
        <v>19</v>
      </c>
      <c r="H105" s="110">
        <v>19</v>
      </c>
      <c r="I105" s="119">
        <f t="shared" si="11"/>
        <v>21280</v>
      </c>
      <c r="J105" s="120">
        <f t="shared" si="12"/>
        <v>1298.08</v>
      </c>
      <c r="K105" s="121">
        <v>0.8</v>
      </c>
      <c r="L105" s="120">
        <f t="shared" si="13"/>
        <v>1038.464</v>
      </c>
      <c r="M105" s="110">
        <f t="shared" si="14"/>
        <v>259.616</v>
      </c>
      <c r="N105" s="109" t="s">
        <v>336</v>
      </c>
      <c r="O105" s="122" t="s">
        <v>27</v>
      </c>
      <c r="P105" s="124"/>
      <c r="Q105" s="124"/>
    </row>
    <row r="106" s="105" customFormat="1" ht="18.6" customHeight="1" spans="1:17">
      <c r="A106" s="99">
        <f t="shared" si="17"/>
        <v>100</v>
      </c>
      <c r="B106" s="108" t="s">
        <v>337</v>
      </c>
      <c r="C106" s="33" t="s">
        <v>22</v>
      </c>
      <c r="D106" s="109" t="s">
        <v>143</v>
      </c>
      <c r="E106" s="108" t="s">
        <v>338</v>
      </c>
      <c r="F106" s="33" t="s">
        <v>25</v>
      </c>
      <c r="G106" s="110">
        <v>20</v>
      </c>
      <c r="H106" s="110">
        <v>20</v>
      </c>
      <c r="I106" s="119">
        <f t="shared" si="11"/>
        <v>22400</v>
      </c>
      <c r="J106" s="120">
        <f t="shared" si="12"/>
        <v>1366.4</v>
      </c>
      <c r="K106" s="121">
        <v>0.8</v>
      </c>
      <c r="L106" s="120">
        <f t="shared" si="13"/>
        <v>1093.12</v>
      </c>
      <c r="M106" s="110">
        <f t="shared" si="14"/>
        <v>273.28</v>
      </c>
      <c r="N106" s="109" t="s">
        <v>339</v>
      </c>
      <c r="O106" s="122" t="s">
        <v>27</v>
      </c>
      <c r="P106" s="124"/>
      <c r="Q106" s="124"/>
    </row>
    <row r="107" s="105" customFormat="1" ht="18.6" customHeight="1" spans="1:17">
      <c r="A107" s="99">
        <f t="shared" si="17"/>
        <v>101</v>
      </c>
      <c r="B107" s="108" t="s">
        <v>340</v>
      </c>
      <c r="C107" s="33" t="s">
        <v>22</v>
      </c>
      <c r="D107" s="109" t="s">
        <v>75</v>
      </c>
      <c r="E107" s="108" t="s">
        <v>159</v>
      </c>
      <c r="F107" s="33" t="s">
        <v>25</v>
      </c>
      <c r="G107" s="110">
        <v>16</v>
      </c>
      <c r="H107" s="110">
        <v>16</v>
      </c>
      <c r="I107" s="119">
        <f t="shared" si="11"/>
        <v>17920</v>
      </c>
      <c r="J107" s="120">
        <f t="shared" si="12"/>
        <v>1093.12</v>
      </c>
      <c r="K107" s="121">
        <v>0.8</v>
      </c>
      <c r="L107" s="120">
        <f t="shared" si="13"/>
        <v>874.496</v>
      </c>
      <c r="M107" s="110">
        <f t="shared" si="14"/>
        <v>218.624</v>
      </c>
      <c r="N107" s="109" t="s">
        <v>341</v>
      </c>
      <c r="O107" s="122" t="s">
        <v>27</v>
      </c>
      <c r="P107" s="124"/>
      <c r="Q107" s="124"/>
    </row>
    <row r="108" s="105" customFormat="1" ht="18.6" customHeight="1" spans="1:17">
      <c r="A108" s="99">
        <f t="shared" ref="A108:A117" si="18">ROW()-6</f>
        <v>102</v>
      </c>
      <c r="B108" s="108" t="s">
        <v>342</v>
      </c>
      <c r="C108" s="33" t="s">
        <v>22</v>
      </c>
      <c r="D108" s="109" t="s">
        <v>57</v>
      </c>
      <c r="E108" s="108" t="s">
        <v>97</v>
      </c>
      <c r="F108" s="33" t="s">
        <v>25</v>
      </c>
      <c r="G108" s="110">
        <v>13</v>
      </c>
      <c r="H108" s="110">
        <v>13</v>
      </c>
      <c r="I108" s="119">
        <f t="shared" si="11"/>
        <v>14560</v>
      </c>
      <c r="J108" s="120">
        <f t="shared" si="12"/>
        <v>888.16</v>
      </c>
      <c r="K108" s="121">
        <v>0.8</v>
      </c>
      <c r="L108" s="120">
        <f t="shared" si="13"/>
        <v>710.528</v>
      </c>
      <c r="M108" s="110">
        <f t="shared" si="14"/>
        <v>177.632</v>
      </c>
      <c r="N108" s="109" t="s">
        <v>343</v>
      </c>
      <c r="O108" s="122" t="s">
        <v>27</v>
      </c>
      <c r="P108" s="124"/>
      <c r="Q108" s="124"/>
    </row>
    <row r="109" s="105" customFormat="1" ht="18.6" customHeight="1" spans="1:17">
      <c r="A109" s="99">
        <f t="shared" si="18"/>
        <v>103</v>
      </c>
      <c r="B109" s="108" t="s">
        <v>344</v>
      </c>
      <c r="C109" s="33" t="s">
        <v>22</v>
      </c>
      <c r="D109" s="109" t="s">
        <v>37</v>
      </c>
      <c r="E109" s="108" t="s">
        <v>326</v>
      </c>
      <c r="F109" s="33" t="s">
        <v>25</v>
      </c>
      <c r="G109" s="110">
        <v>9.3</v>
      </c>
      <c r="H109" s="110">
        <v>9.3</v>
      </c>
      <c r="I109" s="119">
        <f t="shared" si="11"/>
        <v>10416</v>
      </c>
      <c r="J109" s="120">
        <f t="shared" si="12"/>
        <v>635.376</v>
      </c>
      <c r="K109" s="121">
        <v>0.8</v>
      </c>
      <c r="L109" s="120">
        <f t="shared" si="13"/>
        <v>508.3008</v>
      </c>
      <c r="M109" s="110">
        <f t="shared" si="14"/>
        <v>127.0752</v>
      </c>
      <c r="N109" s="109" t="s">
        <v>345</v>
      </c>
      <c r="O109" s="122" t="s">
        <v>27</v>
      </c>
      <c r="P109" s="124"/>
      <c r="Q109" s="124"/>
    </row>
    <row r="110" s="105" customFormat="1" ht="18.6" customHeight="1" spans="1:17">
      <c r="A110" s="99">
        <f t="shared" si="18"/>
        <v>104</v>
      </c>
      <c r="B110" s="108" t="s">
        <v>346</v>
      </c>
      <c r="C110" s="33" t="s">
        <v>22</v>
      </c>
      <c r="D110" s="109" t="s">
        <v>47</v>
      </c>
      <c r="E110" s="108" t="s">
        <v>347</v>
      </c>
      <c r="F110" s="33" t="s">
        <v>25</v>
      </c>
      <c r="G110" s="110">
        <v>13</v>
      </c>
      <c r="H110" s="110">
        <v>13</v>
      </c>
      <c r="I110" s="119">
        <f t="shared" si="11"/>
        <v>14560</v>
      </c>
      <c r="J110" s="120">
        <f t="shared" si="12"/>
        <v>888.16</v>
      </c>
      <c r="K110" s="121">
        <v>0.8</v>
      </c>
      <c r="L110" s="120">
        <f t="shared" si="13"/>
        <v>710.528</v>
      </c>
      <c r="M110" s="110">
        <f t="shared" si="14"/>
        <v>177.632</v>
      </c>
      <c r="N110" s="109" t="s">
        <v>348</v>
      </c>
      <c r="O110" s="122" t="s">
        <v>27</v>
      </c>
      <c r="P110" s="124"/>
      <c r="Q110" s="124"/>
    </row>
    <row r="111" s="105" customFormat="1" ht="18.6" customHeight="1" spans="1:17">
      <c r="A111" s="99">
        <f t="shared" si="18"/>
        <v>105</v>
      </c>
      <c r="B111" s="108" t="s">
        <v>349</v>
      </c>
      <c r="C111" s="33" t="s">
        <v>22</v>
      </c>
      <c r="D111" s="109" t="s">
        <v>44</v>
      </c>
      <c r="E111" s="108" t="s">
        <v>350</v>
      </c>
      <c r="F111" s="33" t="s">
        <v>25</v>
      </c>
      <c r="G111" s="110">
        <v>22.18</v>
      </c>
      <c r="H111" s="110">
        <v>22.18</v>
      </c>
      <c r="I111" s="119">
        <f t="shared" si="11"/>
        <v>24841.6</v>
      </c>
      <c r="J111" s="120">
        <f t="shared" si="12"/>
        <v>1515.3376</v>
      </c>
      <c r="K111" s="121">
        <v>0.8</v>
      </c>
      <c r="L111" s="120">
        <f t="shared" si="13"/>
        <v>1212.27008</v>
      </c>
      <c r="M111" s="110">
        <f t="shared" si="14"/>
        <v>303.06752</v>
      </c>
      <c r="N111" s="109" t="s">
        <v>351</v>
      </c>
      <c r="O111" s="122" t="s">
        <v>27</v>
      </c>
      <c r="P111" s="124"/>
      <c r="Q111" s="124"/>
    </row>
    <row r="112" s="105" customFormat="1" ht="18.6" customHeight="1" spans="1:17">
      <c r="A112" s="99">
        <f t="shared" si="18"/>
        <v>106</v>
      </c>
      <c r="B112" s="108" t="s">
        <v>352</v>
      </c>
      <c r="C112" s="33" t="s">
        <v>22</v>
      </c>
      <c r="D112" s="109" t="s">
        <v>75</v>
      </c>
      <c r="E112" s="108" t="s">
        <v>353</v>
      </c>
      <c r="F112" s="33" t="s">
        <v>25</v>
      </c>
      <c r="G112" s="110">
        <v>6</v>
      </c>
      <c r="H112" s="110">
        <v>6</v>
      </c>
      <c r="I112" s="119">
        <f t="shared" si="11"/>
        <v>6720</v>
      </c>
      <c r="J112" s="120">
        <f t="shared" si="12"/>
        <v>409.92</v>
      </c>
      <c r="K112" s="121">
        <v>0.8</v>
      </c>
      <c r="L112" s="120">
        <f t="shared" si="13"/>
        <v>327.936</v>
      </c>
      <c r="M112" s="110">
        <f t="shared" si="14"/>
        <v>81.984</v>
      </c>
      <c r="N112" s="109" t="s">
        <v>354</v>
      </c>
      <c r="O112" s="122" t="s">
        <v>27</v>
      </c>
      <c r="P112" s="124"/>
      <c r="Q112" s="124"/>
    </row>
    <row r="113" s="105" customFormat="1" ht="18.6" customHeight="1" spans="1:17">
      <c r="A113" s="99">
        <f t="shared" si="18"/>
        <v>107</v>
      </c>
      <c r="B113" s="108" t="s">
        <v>355</v>
      </c>
      <c r="C113" s="33" t="s">
        <v>22</v>
      </c>
      <c r="D113" s="109" t="s">
        <v>123</v>
      </c>
      <c r="E113" s="108" t="s">
        <v>356</v>
      </c>
      <c r="F113" s="33" t="s">
        <v>25</v>
      </c>
      <c r="G113" s="110">
        <v>12.4</v>
      </c>
      <c r="H113" s="110">
        <v>12.4</v>
      </c>
      <c r="I113" s="119">
        <f t="shared" si="11"/>
        <v>13888</v>
      </c>
      <c r="J113" s="120">
        <f t="shared" si="12"/>
        <v>847.168</v>
      </c>
      <c r="K113" s="121">
        <v>0.8</v>
      </c>
      <c r="L113" s="120">
        <f t="shared" si="13"/>
        <v>677.7344</v>
      </c>
      <c r="M113" s="110">
        <f t="shared" si="14"/>
        <v>169.4336</v>
      </c>
      <c r="N113" s="109" t="s">
        <v>357</v>
      </c>
      <c r="O113" s="122" t="s">
        <v>27</v>
      </c>
      <c r="P113" s="124"/>
      <c r="Q113" s="124"/>
    </row>
    <row r="114" s="105" customFormat="1" ht="18.6" customHeight="1" spans="1:17">
      <c r="A114" s="99">
        <f t="shared" si="18"/>
        <v>108</v>
      </c>
      <c r="B114" s="108" t="s">
        <v>358</v>
      </c>
      <c r="C114" s="33" t="s">
        <v>22</v>
      </c>
      <c r="D114" s="109" t="s">
        <v>132</v>
      </c>
      <c r="E114" s="108" t="s">
        <v>359</v>
      </c>
      <c r="F114" s="33" t="s">
        <v>25</v>
      </c>
      <c r="G114" s="110">
        <v>21.7</v>
      </c>
      <c r="H114" s="110">
        <v>21.7</v>
      </c>
      <c r="I114" s="119">
        <f t="shared" si="11"/>
        <v>24304</v>
      </c>
      <c r="J114" s="120">
        <f t="shared" si="12"/>
        <v>1482.544</v>
      </c>
      <c r="K114" s="121">
        <v>0.8</v>
      </c>
      <c r="L114" s="120">
        <f t="shared" si="13"/>
        <v>1186.0352</v>
      </c>
      <c r="M114" s="110">
        <f t="shared" si="14"/>
        <v>296.5088</v>
      </c>
      <c r="N114" s="109" t="s">
        <v>360</v>
      </c>
      <c r="O114" s="122" t="s">
        <v>27</v>
      </c>
      <c r="P114" s="124"/>
      <c r="Q114" s="124"/>
    </row>
    <row r="115" s="105" customFormat="1" ht="18.6" customHeight="1" spans="1:17">
      <c r="A115" s="99">
        <f t="shared" si="18"/>
        <v>109</v>
      </c>
      <c r="B115" s="108" t="s">
        <v>361</v>
      </c>
      <c r="C115" s="33" t="s">
        <v>22</v>
      </c>
      <c r="D115" s="109" t="s">
        <v>68</v>
      </c>
      <c r="E115" s="108" t="s">
        <v>362</v>
      </c>
      <c r="F115" s="33" t="s">
        <v>25</v>
      </c>
      <c r="G115" s="110">
        <v>9.3</v>
      </c>
      <c r="H115" s="110">
        <v>9.3</v>
      </c>
      <c r="I115" s="119">
        <f t="shared" si="11"/>
        <v>10416</v>
      </c>
      <c r="J115" s="120">
        <f t="shared" si="12"/>
        <v>635.376</v>
      </c>
      <c r="K115" s="121">
        <v>0.8</v>
      </c>
      <c r="L115" s="120">
        <f t="shared" si="13"/>
        <v>508.3008</v>
      </c>
      <c r="M115" s="110">
        <f t="shared" si="14"/>
        <v>127.0752</v>
      </c>
      <c r="N115" s="109" t="s">
        <v>363</v>
      </c>
      <c r="O115" s="122" t="s">
        <v>27</v>
      </c>
      <c r="P115" s="124"/>
      <c r="Q115" s="124"/>
    </row>
    <row r="116" s="105" customFormat="1" ht="18.6" customHeight="1" spans="1:17">
      <c r="A116" s="99">
        <f t="shared" si="18"/>
        <v>110</v>
      </c>
      <c r="B116" s="108" t="s">
        <v>364</v>
      </c>
      <c r="C116" s="33" t="s">
        <v>22</v>
      </c>
      <c r="D116" s="109" t="s">
        <v>365</v>
      </c>
      <c r="E116" s="108" t="s">
        <v>366</v>
      </c>
      <c r="F116" s="33" t="s">
        <v>25</v>
      </c>
      <c r="G116" s="110">
        <v>13</v>
      </c>
      <c r="H116" s="110">
        <v>13</v>
      </c>
      <c r="I116" s="119">
        <f t="shared" si="11"/>
        <v>14560</v>
      </c>
      <c r="J116" s="120">
        <f t="shared" si="12"/>
        <v>888.16</v>
      </c>
      <c r="K116" s="121">
        <v>0.8</v>
      </c>
      <c r="L116" s="120">
        <f t="shared" si="13"/>
        <v>710.528</v>
      </c>
      <c r="M116" s="110">
        <f t="shared" si="14"/>
        <v>177.632</v>
      </c>
      <c r="N116" s="109" t="s">
        <v>367</v>
      </c>
      <c r="O116" s="122" t="s">
        <v>27</v>
      </c>
      <c r="P116" s="124"/>
      <c r="Q116" s="124"/>
    </row>
    <row r="117" s="105" customFormat="1" ht="18.6" customHeight="1" spans="1:17">
      <c r="A117" s="99">
        <f t="shared" si="18"/>
        <v>111</v>
      </c>
      <c r="B117" s="108" t="s">
        <v>368</v>
      </c>
      <c r="C117" s="33" t="s">
        <v>22</v>
      </c>
      <c r="D117" s="109" t="s">
        <v>57</v>
      </c>
      <c r="E117" s="108" t="s">
        <v>369</v>
      </c>
      <c r="F117" s="33" t="s">
        <v>25</v>
      </c>
      <c r="G117" s="110">
        <v>29</v>
      </c>
      <c r="H117" s="110">
        <v>29</v>
      </c>
      <c r="I117" s="119">
        <f t="shared" si="11"/>
        <v>32480</v>
      </c>
      <c r="J117" s="120">
        <f t="shared" si="12"/>
        <v>1981.28</v>
      </c>
      <c r="K117" s="121">
        <v>0.8</v>
      </c>
      <c r="L117" s="120">
        <f t="shared" si="13"/>
        <v>1585.024</v>
      </c>
      <c r="M117" s="110">
        <f t="shared" si="14"/>
        <v>396.256</v>
      </c>
      <c r="N117" s="109" t="s">
        <v>370</v>
      </c>
      <c r="O117" s="122" t="s">
        <v>27</v>
      </c>
      <c r="P117" s="124"/>
      <c r="Q117" s="124"/>
    </row>
    <row r="118" s="105" customFormat="1" ht="18.6" customHeight="1" spans="1:17">
      <c r="A118" s="99">
        <f t="shared" ref="A118:A127" si="19">ROW()-6</f>
        <v>112</v>
      </c>
      <c r="B118" s="108" t="s">
        <v>371</v>
      </c>
      <c r="C118" s="33" t="s">
        <v>22</v>
      </c>
      <c r="D118" s="109" t="s">
        <v>68</v>
      </c>
      <c r="E118" s="108" t="s">
        <v>372</v>
      </c>
      <c r="F118" s="33" t="s">
        <v>25</v>
      </c>
      <c r="G118" s="110">
        <v>22</v>
      </c>
      <c r="H118" s="110">
        <v>22</v>
      </c>
      <c r="I118" s="119">
        <f t="shared" si="11"/>
        <v>24640</v>
      </c>
      <c r="J118" s="120">
        <f t="shared" si="12"/>
        <v>1503.04</v>
      </c>
      <c r="K118" s="121">
        <v>0.8</v>
      </c>
      <c r="L118" s="120">
        <f t="shared" si="13"/>
        <v>1202.432</v>
      </c>
      <c r="M118" s="110">
        <f t="shared" si="14"/>
        <v>300.608</v>
      </c>
      <c r="N118" s="109" t="s">
        <v>373</v>
      </c>
      <c r="O118" s="122" t="s">
        <v>27</v>
      </c>
      <c r="P118" s="124"/>
      <c r="Q118" s="124"/>
    </row>
    <row r="119" s="105" customFormat="1" ht="18.6" customHeight="1" spans="1:17">
      <c r="A119" s="99">
        <f t="shared" si="19"/>
        <v>113</v>
      </c>
      <c r="B119" s="108" t="s">
        <v>374</v>
      </c>
      <c r="C119" s="33" t="s">
        <v>22</v>
      </c>
      <c r="D119" s="109" t="s">
        <v>37</v>
      </c>
      <c r="E119" s="108" t="s">
        <v>375</v>
      </c>
      <c r="F119" s="33" t="s">
        <v>25</v>
      </c>
      <c r="G119" s="110">
        <v>13</v>
      </c>
      <c r="H119" s="110">
        <v>13</v>
      </c>
      <c r="I119" s="119">
        <f t="shared" si="11"/>
        <v>14560</v>
      </c>
      <c r="J119" s="120">
        <f t="shared" si="12"/>
        <v>888.16</v>
      </c>
      <c r="K119" s="121">
        <v>0.8</v>
      </c>
      <c r="L119" s="120">
        <f t="shared" si="13"/>
        <v>710.528</v>
      </c>
      <c r="M119" s="110">
        <f t="shared" si="14"/>
        <v>177.632</v>
      </c>
      <c r="N119" s="109" t="s">
        <v>376</v>
      </c>
      <c r="O119" s="122" t="s">
        <v>27</v>
      </c>
      <c r="P119" s="124"/>
      <c r="Q119" s="124"/>
    </row>
    <row r="120" s="105" customFormat="1" ht="18.6" customHeight="1" spans="1:17">
      <c r="A120" s="99">
        <f t="shared" si="19"/>
        <v>114</v>
      </c>
      <c r="B120" s="108" t="s">
        <v>377</v>
      </c>
      <c r="C120" s="33" t="s">
        <v>22</v>
      </c>
      <c r="D120" s="109" t="s">
        <v>47</v>
      </c>
      <c r="E120" s="108" t="s">
        <v>378</v>
      </c>
      <c r="F120" s="33" t="s">
        <v>25</v>
      </c>
      <c r="G120" s="110">
        <v>29</v>
      </c>
      <c r="H120" s="110">
        <v>29</v>
      </c>
      <c r="I120" s="119">
        <f t="shared" si="11"/>
        <v>32480</v>
      </c>
      <c r="J120" s="120">
        <f t="shared" si="12"/>
        <v>1981.28</v>
      </c>
      <c r="K120" s="121">
        <v>0.8</v>
      </c>
      <c r="L120" s="120">
        <f t="shared" si="13"/>
        <v>1585.024</v>
      </c>
      <c r="M120" s="110">
        <f t="shared" si="14"/>
        <v>396.256</v>
      </c>
      <c r="N120" s="109" t="s">
        <v>379</v>
      </c>
      <c r="O120" s="122" t="s">
        <v>27</v>
      </c>
      <c r="P120" s="124"/>
      <c r="Q120" s="124"/>
    </row>
    <row r="121" s="105" customFormat="1" ht="18.6" customHeight="1" spans="1:17">
      <c r="A121" s="99">
        <f t="shared" si="19"/>
        <v>115</v>
      </c>
      <c r="B121" s="108" t="s">
        <v>380</v>
      </c>
      <c r="C121" s="33" t="s">
        <v>22</v>
      </c>
      <c r="D121" s="109" t="s">
        <v>37</v>
      </c>
      <c r="E121" s="108" t="s">
        <v>381</v>
      </c>
      <c r="F121" s="33" t="s">
        <v>25</v>
      </c>
      <c r="G121" s="110">
        <v>15.5</v>
      </c>
      <c r="H121" s="110">
        <v>15.5</v>
      </c>
      <c r="I121" s="119">
        <f t="shared" si="11"/>
        <v>17360</v>
      </c>
      <c r="J121" s="120">
        <f t="shared" si="12"/>
        <v>1058.96</v>
      </c>
      <c r="K121" s="121">
        <v>0.8</v>
      </c>
      <c r="L121" s="120">
        <f t="shared" si="13"/>
        <v>847.168</v>
      </c>
      <c r="M121" s="110">
        <f t="shared" si="14"/>
        <v>211.792</v>
      </c>
      <c r="N121" s="109" t="s">
        <v>382</v>
      </c>
      <c r="O121" s="122" t="s">
        <v>27</v>
      </c>
      <c r="P121" s="124"/>
      <c r="Q121" s="124"/>
    </row>
    <row r="122" s="105" customFormat="1" ht="18.6" customHeight="1" spans="1:17">
      <c r="A122" s="99">
        <f t="shared" si="19"/>
        <v>116</v>
      </c>
      <c r="B122" s="108" t="s">
        <v>383</v>
      </c>
      <c r="C122" s="33" t="s">
        <v>22</v>
      </c>
      <c r="D122" s="109" t="s">
        <v>23</v>
      </c>
      <c r="E122" s="108" t="s">
        <v>384</v>
      </c>
      <c r="F122" s="33" t="s">
        <v>25</v>
      </c>
      <c r="G122" s="110">
        <v>12</v>
      </c>
      <c r="H122" s="110">
        <v>12</v>
      </c>
      <c r="I122" s="119">
        <f t="shared" si="11"/>
        <v>13440</v>
      </c>
      <c r="J122" s="120">
        <f t="shared" si="12"/>
        <v>819.84</v>
      </c>
      <c r="K122" s="121">
        <v>0.8</v>
      </c>
      <c r="L122" s="120">
        <f t="shared" si="13"/>
        <v>655.872</v>
      </c>
      <c r="M122" s="110">
        <f t="shared" si="14"/>
        <v>163.968</v>
      </c>
      <c r="N122" s="109" t="s">
        <v>385</v>
      </c>
      <c r="O122" s="122" t="s">
        <v>27</v>
      </c>
      <c r="P122" s="124"/>
      <c r="Q122" s="124"/>
    </row>
    <row r="123" s="105" customFormat="1" ht="18.6" customHeight="1" spans="1:17">
      <c r="A123" s="99">
        <f t="shared" si="19"/>
        <v>117</v>
      </c>
      <c r="B123" s="108" t="s">
        <v>386</v>
      </c>
      <c r="C123" s="33" t="s">
        <v>22</v>
      </c>
      <c r="D123" s="109" t="s">
        <v>143</v>
      </c>
      <c r="E123" s="108" t="s">
        <v>387</v>
      </c>
      <c r="F123" s="33" t="s">
        <v>25</v>
      </c>
      <c r="G123" s="110">
        <v>15.5</v>
      </c>
      <c r="H123" s="110">
        <v>15.5</v>
      </c>
      <c r="I123" s="119">
        <f t="shared" si="11"/>
        <v>17360</v>
      </c>
      <c r="J123" s="120">
        <f t="shared" si="12"/>
        <v>1058.96</v>
      </c>
      <c r="K123" s="121">
        <v>0.8</v>
      </c>
      <c r="L123" s="120">
        <f t="shared" si="13"/>
        <v>847.168</v>
      </c>
      <c r="M123" s="110">
        <f t="shared" si="14"/>
        <v>211.792</v>
      </c>
      <c r="N123" s="109" t="s">
        <v>388</v>
      </c>
      <c r="O123" s="122" t="s">
        <v>27</v>
      </c>
      <c r="P123" s="124"/>
      <c r="Q123" s="124"/>
    </row>
    <row r="124" s="105" customFormat="1" ht="18.6" customHeight="1" spans="1:17">
      <c r="A124" s="99">
        <f t="shared" si="19"/>
        <v>118</v>
      </c>
      <c r="B124" s="108" t="s">
        <v>389</v>
      </c>
      <c r="C124" s="33" t="s">
        <v>22</v>
      </c>
      <c r="D124" s="109" t="s">
        <v>390</v>
      </c>
      <c r="E124" s="108" t="s">
        <v>391</v>
      </c>
      <c r="F124" s="33" t="s">
        <v>25</v>
      </c>
      <c r="G124" s="110">
        <v>19</v>
      </c>
      <c r="H124" s="110">
        <v>19</v>
      </c>
      <c r="I124" s="119">
        <f t="shared" si="11"/>
        <v>21280</v>
      </c>
      <c r="J124" s="120">
        <f t="shared" si="12"/>
        <v>1298.08</v>
      </c>
      <c r="K124" s="121">
        <v>0.8</v>
      </c>
      <c r="L124" s="120">
        <f t="shared" si="13"/>
        <v>1038.464</v>
      </c>
      <c r="M124" s="110">
        <f t="shared" si="14"/>
        <v>259.616</v>
      </c>
      <c r="N124" s="109" t="s">
        <v>392</v>
      </c>
      <c r="O124" s="122" t="s">
        <v>27</v>
      </c>
      <c r="P124" s="124"/>
      <c r="Q124" s="124"/>
    </row>
    <row r="125" s="105" customFormat="1" ht="18.6" customHeight="1" spans="1:17">
      <c r="A125" s="99">
        <f t="shared" si="19"/>
        <v>119</v>
      </c>
      <c r="B125" s="108" t="s">
        <v>393</v>
      </c>
      <c r="C125" s="33" t="s">
        <v>22</v>
      </c>
      <c r="D125" s="109" t="s">
        <v>109</v>
      </c>
      <c r="E125" s="108" t="s">
        <v>394</v>
      </c>
      <c r="F125" s="33" t="s">
        <v>25</v>
      </c>
      <c r="G125" s="110">
        <v>12.4</v>
      </c>
      <c r="H125" s="110">
        <v>12.4</v>
      </c>
      <c r="I125" s="119">
        <f t="shared" si="11"/>
        <v>13888</v>
      </c>
      <c r="J125" s="120">
        <f t="shared" si="12"/>
        <v>847.168</v>
      </c>
      <c r="K125" s="121">
        <v>0.8</v>
      </c>
      <c r="L125" s="120">
        <f t="shared" si="13"/>
        <v>677.7344</v>
      </c>
      <c r="M125" s="110">
        <f t="shared" si="14"/>
        <v>169.4336</v>
      </c>
      <c r="N125" s="109" t="s">
        <v>395</v>
      </c>
      <c r="O125" s="122" t="s">
        <v>27</v>
      </c>
      <c r="P125" s="124"/>
      <c r="Q125" s="124"/>
    </row>
    <row r="126" s="105" customFormat="1" ht="18.6" customHeight="1" spans="1:17">
      <c r="A126" s="99">
        <f t="shared" si="19"/>
        <v>120</v>
      </c>
      <c r="B126" s="108" t="s">
        <v>396</v>
      </c>
      <c r="C126" s="33" t="s">
        <v>22</v>
      </c>
      <c r="D126" s="109" t="s">
        <v>79</v>
      </c>
      <c r="E126" s="108" t="s">
        <v>397</v>
      </c>
      <c r="F126" s="33" t="s">
        <v>25</v>
      </c>
      <c r="G126" s="110">
        <v>12</v>
      </c>
      <c r="H126" s="110">
        <v>12</v>
      </c>
      <c r="I126" s="119">
        <f t="shared" si="11"/>
        <v>13440</v>
      </c>
      <c r="J126" s="120">
        <f t="shared" si="12"/>
        <v>819.84</v>
      </c>
      <c r="K126" s="121">
        <v>0.8</v>
      </c>
      <c r="L126" s="120">
        <f t="shared" si="13"/>
        <v>655.872</v>
      </c>
      <c r="M126" s="110">
        <f t="shared" si="14"/>
        <v>163.968</v>
      </c>
      <c r="N126" s="109" t="s">
        <v>398</v>
      </c>
      <c r="O126" s="122" t="s">
        <v>27</v>
      </c>
      <c r="P126" s="124"/>
      <c r="Q126" s="124"/>
    </row>
    <row r="127" s="105" customFormat="1" ht="18.6" customHeight="1" spans="1:17">
      <c r="A127" s="99">
        <f t="shared" si="19"/>
        <v>121</v>
      </c>
      <c r="B127" s="108" t="s">
        <v>399</v>
      </c>
      <c r="C127" s="33" t="s">
        <v>22</v>
      </c>
      <c r="D127" s="109" t="s">
        <v>113</v>
      </c>
      <c r="E127" s="108" t="s">
        <v>400</v>
      </c>
      <c r="F127" s="33" t="s">
        <v>25</v>
      </c>
      <c r="G127" s="110">
        <v>30</v>
      </c>
      <c r="H127" s="110">
        <v>30</v>
      </c>
      <c r="I127" s="119">
        <f t="shared" si="11"/>
        <v>33600</v>
      </c>
      <c r="J127" s="120">
        <f t="shared" si="12"/>
        <v>2049.6</v>
      </c>
      <c r="K127" s="121">
        <v>0.8</v>
      </c>
      <c r="L127" s="120">
        <f t="shared" si="13"/>
        <v>1639.68</v>
      </c>
      <c r="M127" s="110">
        <f t="shared" si="14"/>
        <v>409.92</v>
      </c>
      <c r="N127" s="109" t="s">
        <v>401</v>
      </c>
      <c r="O127" s="122" t="s">
        <v>27</v>
      </c>
      <c r="P127" s="124"/>
      <c r="Q127" s="124"/>
    </row>
    <row r="128" s="105" customFormat="1" ht="18.6" customHeight="1" spans="1:17">
      <c r="A128" s="99">
        <f t="shared" ref="A128:A137" si="20">ROW()-6</f>
        <v>122</v>
      </c>
      <c r="B128" s="108" t="s">
        <v>402</v>
      </c>
      <c r="C128" s="33" t="s">
        <v>22</v>
      </c>
      <c r="D128" s="109" t="s">
        <v>33</v>
      </c>
      <c r="E128" s="108" t="s">
        <v>403</v>
      </c>
      <c r="F128" s="33" t="s">
        <v>25</v>
      </c>
      <c r="G128" s="110">
        <v>12.4</v>
      </c>
      <c r="H128" s="110">
        <v>12.4</v>
      </c>
      <c r="I128" s="119">
        <f t="shared" si="11"/>
        <v>13888</v>
      </c>
      <c r="J128" s="120">
        <f t="shared" si="12"/>
        <v>847.168</v>
      </c>
      <c r="K128" s="121">
        <v>0.8</v>
      </c>
      <c r="L128" s="120">
        <f t="shared" si="13"/>
        <v>677.7344</v>
      </c>
      <c r="M128" s="110">
        <f t="shared" si="14"/>
        <v>169.4336</v>
      </c>
      <c r="N128" s="109" t="s">
        <v>404</v>
      </c>
      <c r="O128" s="122" t="s">
        <v>27</v>
      </c>
      <c r="P128" s="124"/>
      <c r="Q128" s="124"/>
    </row>
    <row r="129" s="105" customFormat="1" ht="18.6" customHeight="1" spans="1:17">
      <c r="A129" s="99">
        <f t="shared" si="20"/>
        <v>123</v>
      </c>
      <c r="B129" s="108" t="s">
        <v>405</v>
      </c>
      <c r="C129" s="33" t="s">
        <v>22</v>
      </c>
      <c r="D129" s="109" t="s">
        <v>96</v>
      </c>
      <c r="E129" s="108" t="s">
        <v>406</v>
      </c>
      <c r="F129" s="33" t="s">
        <v>25</v>
      </c>
      <c r="G129" s="110">
        <v>10</v>
      </c>
      <c r="H129" s="110">
        <v>10</v>
      </c>
      <c r="I129" s="119">
        <f t="shared" si="11"/>
        <v>11200</v>
      </c>
      <c r="J129" s="120">
        <f t="shared" si="12"/>
        <v>683.2</v>
      </c>
      <c r="K129" s="121">
        <v>0.8</v>
      </c>
      <c r="L129" s="120">
        <f t="shared" si="13"/>
        <v>546.56</v>
      </c>
      <c r="M129" s="110">
        <f t="shared" si="14"/>
        <v>136.64</v>
      </c>
      <c r="N129" s="109" t="s">
        <v>407</v>
      </c>
      <c r="O129" s="122" t="s">
        <v>27</v>
      </c>
      <c r="P129" s="124"/>
      <c r="Q129" s="124"/>
    </row>
    <row r="130" s="105" customFormat="1" ht="18.6" customHeight="1" spans="1:17">
      <c r="A130" s="99">
        <f t="shared" si="20"/>
        <v>124</v>
      </c>
      <c r="B130" s="108" t="s">
        <v>408</v>
      </c>
      <c r="C130" s="33" t="s">
        <v>22</v>
      </c>
      <c r="D130" s="109" t="s">
        <v>33</v>
      </c>
      <c r="E130" s="108" t="s">
        <v>409</v>
      </c>
      <c r="F130" s="33" t="s">
        <v>25</v>
      </c>
      <c r="G130" s="110">
        <v>30</v>
      </c>
      <c r="H130" s="110">
        <v>30</v>
      </c>
      <c r="I130" s="119">
        <f t="shared" si="11"/>
        <v>33600</v>
      </c>
      <c r="J130" s="120">
        <f t="shared" si="12"/>
        <v>2049.6</v>
      </c>
      <c r="K130" s="121">
        <v>0.8</v>
      </c>
      <c r="L130" s="120">
        <f t="shared" si="13"/>
        <v>1639.68</v>
      </c>
      <c r="M130" s="110">
        <f t="shared" si="14"/>
        <v>409.92</v>
      </c>
      <c r="N130" s="109" t="s">
        <v>410</v>
      </c>
      <c r="O130" s="122" t="s">
        <v>27</v>
      </c>
      <c r="P130" s="124"/>
      <c r="Q130" s="124"/>
    </row>
    <row r="131" s="105" customFormat="1" ht="18.6" customHeight="1" spans="1:17">
      <c r="A131" s="99">
        <f t="shared" si="20"/>
        <v>125</v>
      </c>
      <c r="B131" s="108" t="s">
        <v>411</v>
      </c>
      <c r="C131" s="33" t="s">
        <v>22</v>
      </c>
      <c r="D131" s="109" t="s">
        <v>109</v>
      </c>
      <c r="E131" s="108" t="s">
        <v>412</v>
      </c>
      <c r="F131" s="33" t="s">
        <v>25</v>
      </c>
      <c r="G131" s="110">
        <v>6.2</v>
      </c>
      <c r="H131" s="110">
        <v>6.2</v>
      </c>
      <c r="I131" s="119">
        <f t="shared" si="11"/>
        <v>6944</v>
      </c>
      <c r="J131" s="120">
        <f t="shared" si="12"/>
        <v>423.584</v>
      </c>
      <c r="K131" s="121">
        <v>0.8</v>
      </c>
      <c r="L131" s="120">
        <f t="shared" si="13"/>
        <v>338.8672</v>
      </c>
      <c r="M131" s="110">
        <f t="shared" si="14"/>
        <v>84.7168</v>
      </c>
      <c r="N131" s="109" t="s">
        <v>413</v>
      </c>
      <c r="O131" s="122" t="s">
        <v>27</v>
      </c>
      <c r="P131" s="124"/>
      <c r="Q131" s="124"/>
    </row>
    <row r="132" s="105" customFormat="1" ht="18.6" customHeight="1" spans="1:17">
      <c r="A132" s="99">
        <f t="shared" si="20"/>
        <v>126</v>
      </c>
      <c r="B132" s="108" t="s">
        <v>414</v>
      </c>
      <c r="C132" s="33" t="s">
        <v>22</v>
      </c>
      <c r="D132" s="109" t="s">
        <v>57</v>
      </c>
      <c r="E132" s="108" t="s">
        <v>415</v>
      </c>
      <c r="F132" s="33" t="s">
        <v>25</v>
      </c>
      <c r="G132" s="110">
        <v>9.3</v>
      </c>
      <c r="H132" s="110">
        <v>9.3</v>
      </c>
      <c r="I132" s="119">
        <f t="shared" si="11"/>
        <v>10416</v>
      </c>
      <c r="J132" s="120">
        <f t="shared" si="12"/>
        <v>635.376</v>
      </c>
      <c r="K132" s="121">
        <v>0.8</v>
      </c>
      <c r="L132" s="120">
        <f t="shared" si="13"/>
        <v>508.3008</v>
      </c>
      <c r="M132" s="110">
        <f t="shared" si="14"/>
        <v>127.0752</v>
      </c>
      <c r="N132" s="109" t="s">
        <v>416</v>
      </c>
      <c r="O132" s="122" t="s">
        <v>27</v>
      </c>
      <c r="P132" s="124"/>
      <c r="Q132" s="124"/>
    </row>
    <row r="133" s="105" customFormat="1" ht="18.6" customHeight="1" spans="1:17">
      <c r="A133" s="99">
        <f t="shared" si="20"/>
        <v>127</v>
      </c>
      <c r="B133" s="108" t="s">
        <v>417</v>
      </c>
      <c r="C133" s="33" t="s">
        <v>22</v>
      </c>
      <c r="D133" s="109" t="s">
        <v>109</v>
      </c>
      <c r="E133" s="108" t="s">
        <v>418</v>
      </c>
      <c r="F133" s="33" t="s">
        <v>25</v>
      </c>
      <c r="G133" s="110">
        <v>20</v>
      </c>
      <c r="H133" s="110">
        <v>20</v>
      </c>
      <c r="I133" s="119">
        <f t="shared" si="11"/>
        <v>22400</v>
      </c>
      <c r="J133" s="120">
        <f t="shared" si="12"/>
        <v>1366.4</v>
      </c>
      <c r="K133" s="121">
        <v>0.8</v>
      </c>
      <c r="L133" s="120">
        <f t="shared" si="13"/>
        <v>1093.12</v>
      </c>
      <c r="M133" s="110">
        <f t="shared" si="14"/>
        <v>273.28</v>
      </c>
      <c r="N133" s="109" t="s">
        <v>419</v>
      </c>
      <c r="O133" s="122" t="s">
        <v>27</v>
      </c>
      <c r="P133" s="124"/>
      <c r="Q133" s="124"/>
    </row>
    <row r="134" s="105" customFormat="1" ht="18.6" customHeight="1" spans="1:17">
      <c r="A134" s="99">
        <f t="shared" si="20"/>
        <v>128</v>
      </c>
      <c r="B134" s="108" t="s">
        <v>420</v>
      </c>
      <c r="C134" s="33" t="s">
        <v>22</v>
      </c>
      <c r="D134" s="109" t="s">
        <v>143</v>
      </c>
      <c r="E134" s="108" t="s">
        <v>421</v>
      </c>
      <c r="F134" s="33" t="s">
        <v>25</v>
      </c>
      <c r="G134" s="110">
        <v>10</v>
      </c>
      <c r="H134" s="110">
        <v>10</v>
      </c>
      <c r="I134" s="119">
        <f t="shared" si="11"/>
        <v>11200</v>
      </c>
      <c r="J134" s="120">
        <f t="shared" si="12"/>
        <v>683.2</v>
      </c>
      <c r="K134" s="121">
        <v>0.8</v>
      </c>
      <c r="L134" s="120">
        <f t="shared" si="13"/>
        <v>546.56</v>
      </c>
      <c r="M134" s="110">
        <f t="shared" si="14"/>
        <v>136.64</v>
      </c>
      <c r="N134" s="109" t="s">
        <v>422</v>
      </c>
      <c r="O134" s="122" t="s">
        <v>27</v>
      </c>
      <c r="P134" s="124"/>
      <c r="Q134" s="124"/>
    </row>
    <row r="135" s="105" customFormat="1" ht="18.6" customHeight="1" spans="1:17">
      <c r="A135" s="99">
        <f t="shared" si="20"/>
        <v>129</v>
      </c>
      <c r="B135" s="108" t="s">
        <v>423</v>
      </c>
      <c r="C135" s="33" t="s">
        <v>22</v>
      </c>
      <c r="D135" s="109" t="s">
        <v>75</v>
      </c>
      <c r="E135" s="108" t="s">
        <v>424</v>
      </c>
      <c r="F135" s="33" t="s">
        <v>25</v>
      </c>
      <c r="G135" s="110">
        <v>12.8</v>
      </c>
      <c r="H135" s="110">
        <v>12.8</v>
      </c>
      <c r="I135" s="119">
        <f t="shared" si="11"/>
        <v>14336</v>
      </c>
      <c r="J135" s="120">
        <f t="shared" si="12"/>
        <v>874.496</v>
      </c>
      <c r="K135" s="121">
        <v>0.8</v>
      </c>
      <c r="L135" s="120">
        <f t="shared" si="13"/>
        <v>699.5968</v>
      </c>
      <c r="M135" s="110">
        <f t="shared" si="14"/>
        <v>174.8992</v>
      </c>
      <c r="N135" s="109" t="s">
        <v>425</v>
      </c>
      <c r="O135" s="122" t="s">
        <v>27</v>
      </c>
      <c r="P135" s="124"/>
      <c r="Q135" s="124"/>
    </row>
    <row r="136" s="105" customFormat="1" ht="18.6" customHeight="1" spans="1:17">
      <c r="A136" s="99">
        <f t="shared" si="20"/>
        <v>130</v>
      </c>
      <c r="B136" s="108" t="s">
        <v>426</v>
      </c>
      <c r="C136" s="33" t="s">
        <v>22</v>
      </c>
      <c r="D136" s="109" t="s">
        <v>313</v>
      </c>
      <c r="E136" s="108" t="s">
        <v>427</v>
      </c>
      <c r="F136" s="33" t="s">
        <v>25</v>
      </c>
      <c r="G136" s="110">
        <v>10</v>
      </c>
      <c r="H136" s="110">
        <v>10</v>
      </c>
      <c r="I136" s="119">
        <f t="shared" ref="I136:I199" si="21">H136*1120</f>
        <v>11200</v>
      </c>
      <c r="J136" s="120">
        <f t="shared" ref="J136:J199" si="22">H136*68.32</f>
        <v>683.2</v>
      </c>
      <c r="K136" s="121">
        <v>0.8</v>
      </c>
      <c r="L136" s="120">
        <f t="shared" ref="L136:L199" si="23">J136*K136</f>
        <v>546.56</v>
      </c>
      <c r="M136" s="110">
        <f t="shared" ref="M136:M199" si="24">G136*13.664</f>
        <v>136.64</v>
      </c>
      <c r="N136" s="109" t="s">
        <v>428</v>
      </c>
      <c r="O136" s="122" t="s">
        <v>27</v>
      </c>
      <c r="P136" s="124"/>
      <c r="Q136" s="124"/>
    </row>
    <row r="137" s="105" customFormat="1" ht="18.6" customHeight="1" spans="1:17">
      <c r="A137" s="99">
        <f t="shared" si="20"/>
        <v>131</v>
      </c>
      <c r="B137" s="108" t="s">
        <v>429</v>
      </c>
      <c r="C137" s="33" t="s">
        <v>22</v>
      </c>
      <c r="D137" s="109" t="s">
        <v>57</v>
      </c>
      <c r="E137" s="108" t="s">
        <v>430</v>
      </c>
      <c r="F137" s="33" t="s">
        <v>25</v>
      </c>
      <c r="G137" s="110">
        <v>10.6</v>
      </c>
      <c r="H137" s="110">
        <v>10.6</v>
      </c>
      <c r="I137" s="119">
        <f t="shared" si="21"/>
        <v>11872</v>
      </c>
      <c r="J137" s="120">
        <f t="shared" si="22"/>
        <v>724.192</v>
      </c>
      <c r="K137" s="121">
        <v>0.8</v>
      </c>
      <c r="L137" s="120">
        <f t="shared" si="23"/>
        <v>579.3536</v>
      </c>
      <c r="M137" s="110">
        <f t="shared" si="24"/>
        <v>144.8384</v>
      </c>
      <c r="N137" s="109" t="s">
        <v>431</v>
      </c>
      <c r="O137" s="122" t="s">
        <v>27</v>
      </c>
      <c r="P137" s="124"/>
      <c r="Q137" s="124"/>
    </row>
    <row r="138" s="105" customFormat="1" ht="18.6" customHeight="1" spans="1:17">
      <c r="A138" s="99">
        <f t="shared" ref="A138:A147" si="25">ROW()-6</f>
        <v>132</v>
      </c>
      <c r="B138" s="108" t="s">
        <v>432</v>
      </c>
      <c r="C138" s="33" t="s">
        <v>22</v>
      </c>
      <c r="D138" s="109" t="s">
        <v>132</v>
      </c>
      <c r="E138" s="108" t="s">
        <v>433</v>
      </c>
      <c r="F138" s="33" t="s">
        <v>25</v>
      </c>
      <c r="G138" s="110">
        <v>192.1</v>
      </c>
      <c r="H138" s="110">
        <v>192.1</v>
      </c>
      <c r="I138" s="119">
        <f t="shared" si="21"/>
        <v>215152</v>
      </c>
      <c r="J138" s="120">
        <f t="shared" si="22"/>
        <v>13124.272</v>
      </c>
      <c r="K138" s="121">
        <v>0.8</v>
      </c>
      <c r="L138" s="120">
        <f t="shared" si="23"/>
        <v>10499.4176</v>
      </c>
      <c r="M138" s="110">
        <f t="shared" si="24"/>
        <v>2624.8544</v>
      </c>
      <c r="N138" s="109" t="s">
        <v>434</v>
      </c>
      <c r="O138" s="122" t="s">
        <v>27</v>
      </c>
      <c r="P138" s="124"/>
      <c r="Q138" s="124"/>
    </row>
    <row r="139" s="105" customFormat="1" ht="18.6" customHeight="1" spans="1:17">
      <c r="A139" s="99">
        <f t="shared" si="25"/>
        <v>133</v>
      </c>
      <c r="B139" s="108" t="s">
        <v>435</v>
      </c>
      <c r="C139" s="33" t="s">
        <v>22</v>
      </c>
      <c r="D139" s="109" t="s">
        <v>132</v>
      </c>
      <c r="E139" s="108" t="s">
        <v>436</v>
      </c>
      <c r="F139" s="33" t="s">
        <v>25</v>
      </c>
      <c r="G139" s="110">
        <v>13</v>
      </c>
      <c r="H139" s="110">
        <v>13</v>
      </c>
      <c r="I139" s="119">
        <f t="shared" si="21"/>
        <v>14560</v>
      </c>
      <c r="J139" s="120">
        <f t="shared" si="22"/>
        <v>888.16</v>
      </c>
      <c r="K139" s="121">
        <v>0.8</v>
      </c>
      <c r="L139" s="120">
        <f t="shared" si="23"/>
        <v>710.528</v>
      </c>
      <c r="M139" s="110">
        <f t="shared" si="24"/>
        <v>177.632</v>
      </c>
      <c r="N139" s="109" t="s">
        <v>437</v>
      </c>
      <c r="O139" s="122" t="s">
        <v>27</v>
      </c>
      <c r="P139" s="124"/>
      <c r="Q139" s="124"/>
    </row>
    <row r="140" s="105" customFormat="1" ht="18.6" customHeight="1" spans="1:17">
      <c r="A140" s="99">
        <f t="shared" si="25"/>
        <v>134</v>
      </c>
      <c r="B140" s="108" t="s">
        <v>438</v>
      </c>
      <c r="C140" s="33" t="s">
        <v>22</v>
      </c>
      <c r="D140" s="109" t="s">
        <v>47</v>
      </c>
      <c r="E140" s="108" t="s">
        <v>439</v>
      </c>
      <c r="F140" s="33" t="s">
        <v>25</v>
      </c>
      <c r="G140" s="110">
        <v>32</v>
      </c>
      <c r="H140" s="110">
        <v>32</v>
      </c>
      <c r="I140" s="119">
        <f t="shared" si="21"/>
        <v>35840</v>
      </c>
      <c r="J140" s="120">
        <f t="shared" si="22"/>
        <v>2186.24</v>
      </c>
      <c r="K140" s="121">
        <v>0.8</v>
      </c>
      <c r="L140" s="120">
        <f t="shared" si="23"/>
        <v>1748.992</v>
      </c>
      <c r="M140" s="110">
        <f t="shared" si="24"/>
        <v>437.248</v>
      </c>
      <c r="N140" s="109" t="s">
        <v>440</v>
      </c>
      <c r="O140" s="122" t="s">
        <v>27</v>
      </c>
      <c r="P140" s="124"/>
      <c r="Q140" s="124"/>
    </row>
    <row r="141" s="105" customFormat="1" ht="18.6" customHeight="1" spans="1:17">
      <c r="A141" s="99">
        <f t="shared" si="25"/>
        <v>135</v>
      </c>
      <c r="B141" s="108" t="s">
        <v>441</v>
      </c>
      <c r="C141" s="33" t="s">
        <v>22</v>
      </c>
      <c r="D141" s="109" t="s">
        <v>442</v>
      </c>
      <c r="E141" s="108" t="s">
        <v>24</v>
      </c>
      <c r="F141" s="33" t="s">
        <v>25</v>
      </c>
      <c r="G141" s="110">
        <v>8</v>
      </c>
      <c r="H141" s="110">
        <v>8</v>
      </c>
      <c r="I141" s="119">
        <f t="shared" si="21"/>
        <v>8960</v>
      </c>
      <c r="J141" s="120">
        <f t="shared" si="22"/>
        <v>546.56</v>
      </c>
      <c r="K141" s="121">
        <v>0.8</v>
      </c>
      <c r="L141" s="120">
        <f t="shared" si="23"/>
        <v>437.248</v>
      </c>
      <c r="M141" s="110">
        <f t="shared" si="24"/>
        <v>109.312</v>
      </c>
      <c r="N141" s="109" t="s">
        <v>443</v>
      </c>
      <c r="O141" s="122" t="s">
        <v>27</v>
      </c>
      <c r="P141" s="124"/>
      <c r="Q141" s="124"/>
    </row>
    <row r="142" s="105" customFormat="1" ht="18.6" customHeight="1" spans="1:17">
      <c r="A142" s="99">
        <f t="shared" si="25"/>
        <v>136</v>
      </c>
      <c r="B142" s="108" t="s">
        <v>444</v>
      </c>
      <c r="C142" s="33" t="s">
        <v>22</v>
      </c>
      <c r="D142" s="109" t="s">
        <v>88</v>
      </c>
      <c r="E142" s="108" t="s">
        <v>445</v>
      </c>
      <c r="F142" s="33" t="s">
        <v>25</v>
      </c>
      <c r="G142" s="110">
        <v>106.4</v>
      </c>
      <c r="H142" s="110">
        <v>106.4</v>
      </c>
      <c r="I142" s="119">
        <f t="shared" si="21"/>
        <v>119168</v>
      </c>
      <c r="J142" s="120">
        <f t="shared" si="22"/>
        <v>7269.248</v>
      </c>
      <c r="K142" s="121">
        <v>0.8</v>
      </c>
      <c r="L142" s="120">
        <f t="shared" si="23"/>
        <v>5815.3984</v>
      </c>
      <c r="M142" s="110">
        <f t="shared" si="24"/>
        <v>1453.8496</v>
      </c>
      <c r="N142" s="109" t="s">
        <v>446</v>
      </c>
      <c r="O142" s="122" t="s">
        <v>27</v>
      </c>
      <c r="P142" s="124"/>
      <c r="Q142" s="124"/>
    </row>
    <row r="143" s="105" customFormat="1" ht="18.6" customHeight="1" spans="1:17">
      <c r="A143" s="99">
        <f t="shared" si="25"/>
        <v>137</v>
      </c>
      <c r="B143" s="108" t="s">
        <v>447</v>
      </c>
      <c r="C143" s="33" t="s">
        <v>22</v>
      </c>
      <c r="D143" s="109" t="s">
        <v>313</v>
      </c>
      <c r="E143" s="108" t="s">
        <v>448</v>
      </c>
      <c r="F143" s="33" t="s">
        <v>25</v>
      </c>
      <c r="G143" s="110">
        <v>19.2</v>
      </c>
      <c r="H143" s="110">
        <v>19.2</v>
      </c>
      <c r="I143" s="119">
        <f t="shared" si="21"/>
        <v>21504</v>
      </c>
      <c r="J143" s="120">
        <f t="shared" si="22"/>
        <v>1311.744</v>
      </c>
      <c r="K143" s="121">
        <v>0.8</v>
      </c>
      <c r="L143" s="120">
        <f t="shared" si="23"/>
        <v>1049.3952</v>
      </c>
      <c r="M143" s="110">
        <f t="shared" si="24"/>
        <v>262.3488</v>
      </c>
      <c r="N143" s="109" t="s">
        <v>449</v>
      </c>
      <c r="O143" s="122" t="s">
        <v>27</v>
      </c>
      <c r="P143" s="124"/>
      <c r="Q143" s="124"/>
    </row>
    <row r="144" s="105" customFormat="1" ht="18.6" customHeight="1" spans="1:17">
      <c r="A144" s="99">
        <f t="shared" si="25"/>
        <v>138</v>
      </c>
      <c r="B144" s="108" t="s">
        <v>450</v>
      </c>
      <c r="C144" s="33" t="s">
        <v>22</v>
      </c>
      <c r="D144" s="109" t="s">
        <v>88</v>
      </c>
      <c r="E144" s="108" t="s">
        <v>451</v>
      </c>
      <c r="F144" s="33" t="s">
        <v>25</v>
      </c>
      <c r="G144" s="110">
        <v>10</v>
      </c>
      <c r="H144" s="110">
        <v>10</v>
      </c>
      <c r="I144" s="119">
        <f t="shared" si="21"/>
        <v>11200</v>
      </c>
      <c r="J144" s="120">
        <f t="shared" si="22"/>
        <v>683.2</v>
      </c>
      <c r="K144" s="121">
        <v>0.8</v>
      </c>
      <c r="L144" s="120">
        <f t="shared" si="23"/>
        <v>546.56</v>
      </c>
      <c r="M144" s="110">
        <f t="shared" si="24"/>
        <v>136.64</v>
      </c>
      <c r="N144" s="109" t="s">
        <v>452</v>
      </c>
      <c r="O144" s="122" t="s">
        <v>27</v>
      </c>
      <c r="P144" s="124"/>
      <c r="Q144" s="124"/>
    </row>
    <row r="145" s="105" customFormat="1" ht="18.6" customHeight="1" spans="1:17">
      <c r="A145" s="99">
        <f t="shared" si="25"/>
        <v>139</v>
      </c>
      <c r="B145" s="108" t="s">
        <v>453</v>
      </c>
      <c r="C145" s="33" t="s">
        <v>22</v>
      </c>
      <c r="D145" s="109" t="s">
        <v>23</v>
      </c>
      <c r="E145" s="108" t="s">
        <v>454</v>
      </c>
      <c r="F145" s="33" t="s">
        <v>25</v>
      </c>
      <c r="G145" s="110">
        <v>11.8</v>
      </c>
      <c r="H145" s="110">
        <v>11.8</v>
      </c>
      <c r="I145" s="119">
        <f t="shared" si="21"/>
        <v>13216</v>
      </c>
      <c r="J145" s="120">
        <f t="shared" si="22"/>
        <v>806.176</v>
      </c>
      <c r="K145" s="121">
        <v>0.8</v>
      </c>
      <c r="L145" s="120">
        <f t="shared" si="23"/>
        <v>644.9408</v>
      </c>
      <c r="M145" s="110">
        <f t="shared" si="24"/>
        <v>161.2352</v>
      </c>
      <c r="N145" s="109" t="s">
        <v>455</v>
      </c>
      <c r="O145" s="122" t="s">
        <v>27</v>
      </c>
      <c r="P145" s="124"/>
      <c r="Q145" s="124"/>
    </row>
    <row r="146" s="105" customFormat="1" ht="18.6" customHeight="1" spans="1:17">
      <c r="A146" s="99">
        <f t="shared" si="25"/>
        <v>140</v>
      </c>
      <c r="B146" s="108" t="s">
        <v>456</v>
      </c>
      <c r="C146" s="33" t="s">
        <v>22</v>
      </c>
      <c r="D146" s="109" t="s">
        <v>88</v>
      </c>
      <c r="E146" s="108" t="s">
        <v>457</v>
      </c>
      <c r="F146" s="33" t="s">
        <v>25</v>
      </c>
      <c r="G146" s="110">
        <v>10</v>
      </c>
      <c r="H146" s="110">
        <v>10</v>
      </c>
      <c r="I146" s="119">
        <f t="shared" si="21"/>
        <v>11200</v>
      </c>
      <c r="J146" s="120">
        <f t="shared" si="22"/>
        <v>683.2</v>
      </c>
      <c r="K146" s="121">
        <v>0.8</v>
      </c>
      <c r="L146" s="120">
        <f t="shared" si="23"/>
        <v>546.56</v>
      </c>
      <c r="M146" s="110">
        <f t="shared" si="24"/>
        <v>136.64</v>
      </c>
      <c r="N146" s="109" t="s">
        <v>458</v>
      </c>
      <c r="O146" s="122" t="s">
        <v>27</v>
      </c>
      <c r="P146" s="124"/>
      <c r="Q146" s="124"/>
    </row>
    <row r="147" s="105" customFormat="1" ht="18.6" customHeight="1" spans="1:17">
      <c r="A147" s="99">
        <f t="shared" si="25"/>
        <v>141</v>
      </c>
      <c r="B147" s="108" t="s">
        <v>459</v>
      </c>
      <c r="C147" s="33" t="s">
        <v>22</v>
      </c>
      <c r="D147" s="109" t="s">
        <v>88</v>
      </c>
      <c r="E147" s="108" t="s">
        <v>460</v>
      </c>
      <c r="F147" s="33" t="s">
        <v>25</v>
      </c>
      <c r="G147" s="110">
        <v>65</v>
      </c>
      <c r="H147" s="110">
        <v>65</v>
      </c>
      <c r="I147" s="119">
        <f t="shared" si="21"/>
        <v>72800</v>
      </c>
      <c r="J147" s="120">
        <f t="shared" si="22"/>
        <v>4440.8</v>
      </c>
      <c r="K147" s="121">
        <v>0.8</v>
      </c>
      <c r="L147" s="120">
        <f t="shared" si="23"/>
        <v>3552.64</v>
      </c>
      <c r="M147" s="110">
        <f t="shared" si="24"/>
        <v>888.16</v>
      </c>
      <c r="N147" s="109" t="s">
        <v>461</v>
      </c>
      <c r="O147" s="122" t="s">
        <v>27</v>
      </c>
      <c r="P147" s="124"/>
      <c r="Q147" s="124"/>
    </row>
    <row r="148" s="105" customFormat="1" ht="18.6" customHeight="1" spans="1:17">
      <c r="A148" s="99">
        <f t="shared" ref="A148:A157" si="26">ROW()-6</f>
        <v>142</v>
      </c>
      <c r="B148" s="108" t="s">
        <v>462</v>
      </c>
      <c r="C148" s="33" t="s">
        <v>22</v>
      </c>
      <c r="D148" s="109" t="s">
        <v>463</v>
      </c>
      <c r="E148" s="108" t="s">
        <v>454</v>
      </c>
      <c r="F148" s="33" t="s">
        <v>25</v>
      </c>
      <c r="G148" s="110">
        <v>18</v>
      </c>
      <c r="H148" s="110">
        <v>18</v>
      </c>
      <c r="I148" s="119">
        <f t="shared" si="21"/>
        <v>20160</v>
      </c>
      <c r="J148" s="120">
        <f t="shared" si="22"/>
        <v>1229.76</v>
      </c>
      <c r="K148" s="121">
        <v>0.8</v>
      </c>
      <c r="L148" s="120">
        <f t="shared" si="23"/>
        <v>983.808</v>
      </c>
      <c r="M148" s="110">
        <f t="shared" si="24"/>
        <v>245.952</v>
      </c>
      <c r="N148" s="109" t="s">
        <v>464</v>
      </c>
      <c r="O148" s="122" t="s">
        <v>27</v>
      </c>
      <c r="P148" s="124"/>
      <c r="Q148" s="124"/>
    </row>
    <row r="149" s="105" customFormat="1" ht="18.6" customHeight="1" spans="1:17">
      <c r="A149" s="99">
        <f t="shared" si="26"/>
        <v>143</v>
      </c>
      <c r="B149" s="108" t="s">
        <v>465</v>
      </c>
      <c r="C149" s="33" t="s">
        <v>22</v>
      </c>
      <c r="D149" s="109" t="s">
        <v>143</v>
      </c>
      <c r="E149" s="108" t="s">
        <v>466</v>
      </c>
      <c r="F149" s="33" t="s">
        <v>25</v>
      </c>
      <c r="G149" s="110">
        <v>86.8</v>
      </c>
      <c r="H149" s="110">
        <v>86.8</v>
      </c>
      <c r="I149" s="119">
        <f t="shared" si="21"/>
        <v>97216</v>
      </c>
      <c r="J149" s="120">
        <f t="shared" si="22"/>
        <v>5930.176</v>
      </c>
      <c r="K149" s="121">
        <v>0.8</v>
      </c>
      <c r="L149" s="120">
        <f t="shared" si="23"/>
        <v>4744.1408</v>
      </c>
      <c r="M149" s="110">
        <f t="shared" si="24"/>
        <v>1186.0352</v>
      </c>
      <c r="N149" s="109" t="s">
        <v>467</v>
      </c>
      <c r="O149" s="122" t="s">
        <v>27</v>
      </c>
      <c r="P149" s="124"/>
      <c r="Q149" s="124"/>
    </row>
    <row r="150" s="105" customFormat="1" ht="18.6" customHeight="1" spans="1:17">
      <c r="A150" s="99">
        <f t="shared" si="26"/>
        <v>144</v>
      </c>
      <c r="B150" s="108" t="s">
        <v>468</v>
      </c>
      <c r="C150" s="33" t="s">
        <v>22</v>
      </c>
      <c r="D150" s="109" t="s">
        <v>75</v>
      </c>
      <c r="E150" s="108" t="s">
        <v>469</v>
      </c>
      <c r="F150" s="33" t="s">
        <v>25</v>
      </c>
      <c r="G150" s="110">
        <v>31.2</v>
      </c>
      <c r="H150" s="110">
        <v>31.2</v>
      </c>
      <c r="I150" s="119">
        <f t="shared" si="21"/>
        <v>34944</v>
      </c>
      <c r="J150" s="120">
        <f t="shared" si="22"/>
        <v>2131.584</v>
      </c>
      <c r="K150" s="121">
        <v>0.8</v>
      </c>
      <c r="L150" s="120">
        <f t="shared" si="23"/>
        <v>1705.2672</v>
      </c>
      <c r="M150" s="110">
        <f t="shared" si="24"/>
        <v>426.3168</v>
      </c>
      <c r="N150" s="109" t="s">
        <v>470</v>
      </c>
      <c r="O150" s="122" t="s">
        <v>27</v>
      </c>
      <c r="P150" s="124"/>
      <c r="Q150" s="124"/>
    </row>
    <row r="151" s="105" customFormat="1" ht="18.6" customHeight="1" spans="1:17">
      <c r="A151" s="99">
        <f t="shared" si="26"/>
        <v>145</v>
      </c>
      <c r="B151" s="108" t="s">
        <v>471</v>
      </c>
      <c r="C151" s="33" t="s">
        <v>22</v>
      </c>
      <c r="D151" s="109" t="s">
        <v>79</v>
      </c>
      <c r="E151" s="108" t="s">
        <v>472</v>
      </c>
      <c r="F151" s="33" t="s">
        <v>25</v>
      </c>
      <c r="G151" s="110">
        <v>13</v>
      </c>
      <c r="H151" s="110">
        <v>13</v>
      </c>
      <c r="I151" s="119">
        <f t="shared" si="21"/>
        <v>14560</v>
      </c>
      <c r="J151" s="120">
        <f t="shared" si="22"/>
        <v>888.16</v>
      </c>
      <c r="K151" s="121">
        <v>0.8</v>
      </c>
      <c r="L151" s="120">
        <f t="shared" si="23"/>
        <v>710.528</v>
      </c>
      <c r="M151" s="110">
        <f t="shared" si="24"/>
        <v>177.632</v>
      </c>
      <c r="N151" s="109" t="s">
        <v>473</v>
      </c>
      <c r="O151" s="122" t="s">
        <v>27</v>
      </c>
      <c r="P151" s="124"/>
      <c r="Q151" s="124"/>
    </row>
    <row r="152" s="105" customFormat="1" ht="18.6" customHeight="1" spans="1:17">
      <c r="A152" s="99">
        <f t="shared" si="26"/>
        <v>146</v>
      </c>
      <c r="B152" s="108" t="s">
        <v>474</v>
      </c>
      <c r="C152" s="33" t="s">
        <v>22</v>
      </c>
      <c r="D152" s="109" t="s">
        <v>143</v>
      </c>
      <c r="E152" s="108" t="s">
        <v>475</v>
      </c>
      <c r="F152" s="33" t="s">
        <v>25</v>
      </c>
      <c r="G152" s="110">
        <v>20</v>
      </c>
      <c r="H152" s="110">
        <v>20</v>
      </c>
      <c r="I152" s="119">
        <f t="shared" si="21"/>
        <v>22400</v>
      </c>
      <c r="J152" s="120">
        <f t="shared" si="22"/>
        <v>1366.4</v>
      </c>
      <c r="K152" s="121">
        <v>0.8</v>
      </c>
      <c r="L152" s="120">
        <f t="shared" si="23"/>
        <v>1093.12</v>
      </c>
      <c r="M152" s="110">
        <f t="shared" si="24"/>
        <v>273.28</v>
      </c>
      <c r="N152" s="109" t="s">
        <v>476</v>
      </c>
      <c r="O152" s="122" t="s">
        <v>27</v>
      </c>
      <c r="P152" s="124"/>
      <c r="Q152" s="124"/>
    </row>
    <row r="153" s="105" customFormat="1" ht="18.6" customHeight="1" spans="1:17">
      <c r="A153" s="99">
        <f t="shared" si="26"/>
        <v>147</v>
      </c>
      <c r="B153" s="108" t="s">
        <v>477</v>
      </c>
      <c r="C153" s="33" t="s">
        <v>22</v>
      </c>
      <c r="D153" s="109" t="s">
        <v>37</v>
      </c>
      <c r="E153" s="108" t="s">
        <v>478</v>
      </c>
      <c r="F153" s="33" t="s">
        <v>25</v>
      </c>
      <c r="G153" s="110">
        <v>35</v>
      </c>
      <c r="H153" s="110">
        <v>35</v>
      </c>
      <c r="I153" s="119">
        <f t="shared" si="21"/>
        <v>39200</v>
      </c>
      <c r="J153" s="120">
        <f t="shared" si="22"/>
        <v>2391.2</v>
      </c>
      <c r="K153" s="121">
        <v>0.8</v>
      </c>
      <c r="L153" s="120">
        <f t="shared" si="23"/>
        <v>1912.96</v>
      </c>
      <c r="M153" s="110">
        <f t="shared" si="24"/>
        <v>478.24</v>
      </c>
      <c r="N153" s="109" t="s">
        <v>479</v>
      </c>
      <c r="O153" s="122" t="s">
        <v>27</v>
      </c>
      <c r="P153" s="124"/>
      <c r="Q153" s="124"/>
    </row>
    <row r="154" s="105" customFormat="1" ht="18.6" customHeight="1" spans="1:17">
      <c r="A154" s="99">
        <f t="shared" si="26"/>
        <v>148</v>
      </c>
      <c r="B154" s="108" t="s">
        <v>480</v>
      </c>
      <c r="C154" s="33" t="s">
        <v>22</v>
      </c>
      <c r="D154" s="109" t="s">
        <v>47</v>
      </c>
      <c r="E154" s="108" t="s">
        <v>481</v>
      </c>
      <c r="F154" s="33" t="s">
        <v>25</v>
      </c>
      <c r="G154" s="110">
        <v>26</v>
      </c>
      <c r="H154" s="110">
        <v>26</v>
      </c>
      <c r="I154" s="119">
        <f t="shared" si="21"/>
        <v>29120</v>
      </c>
      <c r="J154" s="120">
        <f t="shared" si="22"/>
        <v>1776.32</v>
      </c>
      <c r="K154" s="121">
        <v>0.8</v>
      </c>
      <c r="L154" s="120">
        <f t="shared" si="23"/>
        <v>1421.056</v>
      </c>
      <c r="M154" s="110">
        <f t="shared" si="24"/>
        <v>355.264</v>
      </c>
      <c r="N154" s="109" t="s">
        <v>482</v>
      </c>
      <c r="O154" s="122" t="s">
        <v>27</v>
      </c>
      <c r="P154" s="124"/>
      <c r="Q154" s="124"/>
    </row>
    <row r="155" s="105" customFormat="1" ht="18.6" customHeight="1" spans="1:17">
      <c r="A155" s="99">
        <f t="shared" si="26"/>
        <v>149</v>
      </c>
      <c r="B155" s="108" t="s">
        <v>483</v>
      </c>
      <c r="C155" s="33" t="s">
        <v>22</v>
      </c>
      <c r="D155" s="109" t="s">
        <v>47</v>
      </c>
      <c r="E155" s="108" t="s">
        <v>484</v>
      </c>
      <c r="F155" s="33" t="s">
        <v>25</v>
      </c>
      <c r="G155" s="110">
        <v>19.2</v>
      </c>
      <c r="H155" s="110">
        <v>19.2</v>
      </c>
      <c r="I155" s="119">
        <f t="shared" si="21"/>
        <v>21504</v>
      </c>
      <c r="J155" s="120">
        <f t="shared" si="22"/>
        <v>1311.744</v>
      </c>
      <c r="K155" s="121">
        <v>0.8</v>
      </c>
      <c r="L155" s="120">
        <f t="shared" si="23"/>
        <v>1049.3952</v>
      </c>
      <c r="M155" s="110">
        <f t="shared" si="24"/>
        <v>262.3488</v>
      </c>
      <c r="N155" s="109" t="s">
        <v>485</v>
      </c>
      <c r="O155" s="122" t="s">
        <v>27</v>
      </c>
      <c r="P155" s="124"/>
      <c r="Q155" s="124"/>
    </row>
    <row r="156" s="105" customFormat="1" ht="18.6" customHeight="1" spans="1:17">
      <c r="A156" s="99">
        <f t="shared" si="26"/>
        <v>150</v>
      </c>
      <c r="B156" s="108" t="s">
        <v>486</v>
      </c>
      <c r="C156" s="33" t="s">
        <v>22</v>
      </c>
      <c r="D156" s="109" t="s">
        <v>57</v>
      </c>
      <c r="E156" s="108" t="s">
        <v>487</v>
      </c>
      <c r="F156" s="33" t="s">
        <v>25</v>
      </c>
      <c r="G156" s="110">
        <v>12.8</v>
      </c>
      <c r="H156" s="110">
        <v>12.8</v>
      </c>
      <c r="I156" s="119">
        <f t="shared" si="21"/>
        <v>14336</v>
      </c>
      <c r="J156" s="120">
        <f t="shared" si="22"/>
        <v>874.496</v>
      </c>
      <c r="K156" s="121">
        <v>0.8</v>
      </c>
      <c r="L156" s="120">
        <f t="shared" si="23"/>
        <v>699.5968</v>
      </c>
      <c r="M156" s="110">
        <f t="shared" si="24"/>
        <v>174.8992</v>
      </c>
      <c r="N156" s="109" t="s">
        <v>488</v>
      </c>
      <c r="O156" s="122" t="s">
        <v>27</v>
      </c>
      <c r="P156" s="124"/>
      <c r="Q156" s="124"/>
    </row>
    <row r="157" s="105" customFormat="1" ht="18.6" customHeight="1" spans="1:17">
      <c r="A157" s="99">
        <f t="shared" si="26"/>
        <v>151</v>
      </c>
      <c r="B157" s="108" t="s">
        <v>489</v>
      </c>
      <c r="C157" s="33" t="s">
        <v>22</v>
      </c>
      <c r="D157" s="109" t="s">
        <v>490</v>
      </c>
      <c r="E157" s="108" t="s">
        <v>491</v>
      </c>
      <c r="F157" s="33" t="s">
        <v>25</v>
      </c>
      <c r="G157" s="110">
        <v>37.3</v>
      </c>
      <c r="H157" s="110">
        <v>37.3</v>
      </c>
      <c r="I157" s="119">
        <f t="shared" si="21"/>
        <v>41776</v>
      </c>
      <c r="J157" s="120">
        <f t="shared" si="22"/>
        <v>2548.336</v>
      </c>
      <c r="K157" s="121">
        <v>0.8</v>
      </c>
      <c r="L157" s="120">
        <f t="shared" si="23"/>
        <v>2038.6688</v>
      </c>
      <c r="M157" s="110">
        <f t="shared" si="24"/>
        <v>509.6672</v>
      </c>
      <c r="N157" s="109" t="s">
        <v>492</v>
      </c>
      <c r="O157" s="122" t="s">
        <v>27</v>
      </c>
      <c r="P157" s="124"/>
      <c r="Q157" s="124"/>
    </row>
    <row r="158" s="105" customFormat="1" ht="18.6" customHeight="1" spans="1:17">
      <c r="A158" s="99">
        <f t="shared" ref="A158:A167" si="27">ROW()-6</f>
        <v>152</v>
      </c>
      <c r="B158" s="108" t="s">
        <v>493</v>
      </c>
      <c r="C158" s="33" t="s">
        <v>22</v>
      </c>
      <c r="D158" s="109" t="s">
        <v>109</v>
      </c>
      <c r="E158" s="108" t="s">
        <v>494</v>
      </c>
      <c r="F158" s="33" t="s">
        <v>25</v>
      </c>
      <c r="G158" s="110">
        <v>9.6</v>
      </c>
      <c r="H158" s="110">
        <v>9.6</v>
      </c>
      <c r="I158" s="119">
        <f t="shared" si="21"/>
        <v>10752</v>
      </c>
      <c r="J158" s="120">
        <f t="shared" si="22"/>
        <v>655.872</v>
      </c>
      <c r="K158" s="121">
        <v>0.8</v>
      </c>
      <c r="L158" s="120">
        <f t="shared" si="23"/>
        <v>524.6976</v>
      </c>
      <c r="M158" s="110">
        <f t="shared" si="24"/>
        <v>131.1744</v>
      </c>
      <c r="N158" s="109" t="s">
        <v>495</v>
      </c>
      <c r="O158" s="122" t="s">
        <v>27</v>
      </c>
      <c r="P158" s="124"/>
      <c r="Q158" s="124"/>
    </row>
    <row r="159" s="105" customFormat="1" ht="18.6" customHeight="1" spans="1:17">
      <c r="A159" s="99">
        <f t="shared" si="27"/>
        <v>153</v>
      </c>
      <c r="B159" s="108" t="s">
        <v>496</v>
      </c>
      <c r="C159" s="33" t="s">
        <v>22</v>
      </c>
      <c r="D159" s="109" t="s">
        <v>79</v>
      </c>
      <c r="E159" s="108" t="s">
        <v>497</v>
      </c>
      <c r="F159" s="33" t="s">
        <v>25</v>
      </c>
      <c r="G159" s="110">
        <v>12.8</v>
      </c>
      <c r="H159" s="110">
        <v>12.8</v>
      </c>
      <c r="I159" s="119">
        <f t="shared" si="21"/>
        <v>14336</v>
      </c>
      <c r="J159" s="120">
        <f t="shared" si="22"/>
        <v>874.496</v>
      </c>
      <c r="K159" s="121">
        <v>0.8</v>
      </c>
      <c r="L159" s="120">
        <f t="shared" si="23"/>
        <v>699.5968</v>
      </c>
      <c r="M159" s="110">
        <f t="shared" si="24"/>
        <v>174.8992</v>
      </c>
      <c r="N159" s="109" t="s">
        <v>498</v>
      </c>
      <c r="O159" s="122" t="s">
        <v>27</v>
      </c>
      <c r="P159" s="124"/>
      <c r="Q159" s="124"/>
    </row>
    <row r="160" s="105" customFormat="1" ht="18.6" customHeight="1" spans="1:17">
      <c r="A160" s="99">
        <f t="shared" si="27"/>
        <v>154</v>
      </c>
      <c r="B160" s="108" t="s">
        <v>499</v>
      </c>
      <c r="C160" s="33" t="s">
        <v>22</v>
      </c>
      <c r="D160" s="109" t="s">
        <v>143</v>
      </c>
      <c r="E160" s="108" t="s">
        <v>500</v>
      </c>
      <c r="F160" s="33" t="s">
        <v>25</v>
      </c>
      <c r="G160" s="110">
        <v>22</v>
      </c>
      <c r="H160" s="110">
        <v>22</v>
      </c>
      <c r="I160" s="119">
        <f t="shared" si="21"/>
        <v>24640</v>
      </c>
      <c r="J160" s="120">
        <f t="shared" si="22"/>
        <v>1503.04</v>
      </c>
      <c r="K160" s="121">
        <v>0.8</v>
      </c>
      <c r="L160" s="120">
        <f t="shared" si="23"/>
        <v>1202.432</v>
      </c>
      <c r="M160" s="110">
        <f t="shared" si="24"/>
        <v>300.608</v>
      </c>
      <c r="N160" s="109" t="s">
        <v>501</v>
      </c>
      <c r="O160" s="122" t="s">
        <v>27</v>
      </c>
      <c r="P160" s="124"/>
      <c r="Q160" s="124"/>
    </row>
    <row r="161" s="105" customFormat="1" ht="18.6" customHeight="1" spans="1:17">
      <c r="A161" s="99">
        <f t="shared" si="27"/>
        <v>155</v>
      </c>
      <c r="B161" s="108" t="s">
        <v>502</v>
      </c>
      <c r="C161" s="33" t="s">
        <v>22</v>
      </c>
      <c r="D161" s="109" t="s">
        <v>57</v>
      </c>
      <c r="E161" s="108" t="s">
        <v>503</v>
      </c>
      <c r="F161" s="33" t="s">
        <v>25</v>
      </c>
      <c r="G161" s="110">
        <v>12.8</v>
      </c>
      <c r="H161" s="110">
        <v>12.8</v>
      </c>
      <c r="I161" s="119">
        <f t="shared" si="21"/>
        <v>14336</v>
      </c>
      <c r="J161" s="120">
        <f t="shared" si="22"/>
        <v>874.496</v>
      </c>
      <c r="K161" s="121">
        <v>0.8</v>
      </c>
      <c r="L161" s="120">
        <f t="shared" si="23"/>
        <v>699.5968</v>
      </c>
      <c r="M161" s="110">
        <f t="shared" si="24"/>
        <v>174.8992</v>
      </c>
      <c r="N161" s="109" t="s">
        <v>504</v>
      </c>
      <c r="O161" s="122" t="s">
        <v>27</v>
      </c>
      <c r="P161" s="124"/>
      <c r="Q161" s="124"/>
    </row>
    <row r="162" s="105" customFormat="1" ht="18.6" customHeight="1" spans="1:17">
      <c r="A162" s="99">
        <f t="shared" si="27"/>
        <v>156</v>
      </c>
      <c r="B162" s="108" t="s">
        <v>505</v>
      </c>
      <c r="C162" s="33" t="s">
        <v>22</v>
      </c>
      <c r="D162" s="109" t="s">
        <v>47</v>
      </c>
      <c r="E162" s="108" t="s">
        <v>506</v>
      </c>
      <c r="F162" s="33" t="s">
        <v>25</v>
      </c>
      <c r="G162" s="110">
        <v>37.8</v>
      </c>
      <c r="H162" s="110">
        <v>37.8</v>
      </c>
      <c r="I162" s="119">
        <f t="shared" si="21"/>
        <v>42336</v>
      </c>
      <c r="J162" s="120">
        <f t="shared" si="22"/>
        <v>2582.496</v>
      </c>
      <c r="K162" s="121">
        <v>0.8</v>
      </c>
      <c r="L162" s="120">
        <f t="shared" si="23"/>
        <v>2065.9968</v>
      </c>
      <c r="M162" s="110">
        <f t="shared" si="24"/>
        <v>516.4992</v>
      </c>
      <c r="N162" s="109" t="s">
        <v>507</v>
      </c>
      <c r="O162" s="122" t="s">
        <v>27</v>
      </c>
      <c r="P162" s="124"/>
      <c r="Q162" s="124"/>
    </row>
    <row r="163" s="105" customFormat="1" ht="18.6" customHeight="1" spans="1:17">
      <c r="A163" s="99">
        <f t="shared" si="27"/>
        <v>157</v>
      </c>
      <c r="B163" s="108" t="s">
        <v>508</v>
      </c>
      <c r="C163" s="33" t="s">
        <v>22</v>
      </c>
      <c r="D163" s="109" t="s">
        <v>240</v>
      </c>
      <c r="E163" s="108" t="s">
        <v>509</v>
      </c>
      <c r="F163" s="33" t="s">
        <v>25</v>
      </c>
      <c r="G163" s="110">
        <v>50</v>
      </c>
      <c r="H163" s="110">
        <v>50</v>
      </c>
      <c r="I163" s="119">
        <f t="shared" si="21"/>
        <v>56000</v>
      </c>
      <c r="J163" s="120">
        <f t="shared" si="22"/>
        <v>3416</v>
      </c>
      <c r="K163" s="121">
        <v>0.8</v>
      </c>
      <c r="L163" s="120">
        <f t="shared" si="23"/>
        <v>2732.8</v>
      </c>
      <c r="M163" s="110">
        <f t="shared" si="24"/>
        <v>683.2</v>
      </c>
      <c r="N163" s="109" t="s">
        <v>510</v>
      </c>
      <c r="O163" s="122" t="s">
        <v>27</v>
      </c>
      <c r="P163" s="124"/>
      <c r="Q163" s="124"/>
    </row>
    <row r="164" s="105" customFormat="1" ht="18.6" customHeight="1" spans="1:17">
      <c r="A164" s="99">
        <f t="shared" si="27"/>
        <v>158</v>
      </c>
      <c r="B164" s="108" t="s">
        <v>511</v>
      </c>
      <c r="C164" s="33" t="s">
        <v>22</v>
      </c>
      <c r="D164" s="109" t="s">
        <v>132</v>
      </c>
      <c r="E164" s="108" t="s">
        <v>512</v>
      </c>
      <c r="F164" s="33" t="s">
        <v>25</v>
      </c>
      <c r="G164" s="110">
        <v>12.8</v>
      </c>
      <c r="H164" s="110">
        <v>12.8</v>
      </c>
      <c r="I164" s="119">
        <f t="shared" si="21"/>
        <v>14336</v>
      </c>
      <c r="J164" s="120">
        <f t="shared" si="22"/>
        <v>874.496</v>
      </c>
      <c r="K164" s="121">
        <v>0.8</v>
      </c>
      <c r="L164" s="120">
        <f t="shared" si="23"/>
        <v>699.5968</v>
      </c>
      <c r="M164" s="110">
        <f t="shared" si="24"/>
        <v>174.8992</v>
      </c>
      <c r="N164" s="109" t="s">
        <v>513</v>
      </c>
      <c r="O164" s="122" t="s">
        <v>27</v>
      </c>
      <c r="P164" s="124"/>
      <c r="Q164" s="124"/>
    </row>
    <row r="165" s="105" customFormat="1" ht="18.6" customHeight="1" spans="1:17">
      <c r="A165" s="99">
        <f t="shared" si="27"/>
        <v>159</v>
      </c>
      <c r="B165" s="108" t="s">
        <v>514</v>
      </c>
      <c r="C165" s="33" t="s">
        <v>22</v>
      </c>
      <c r="D165" s="109" t="s">
        <v>139</v>
      </c>
      <c r="E165" s="108" t="s">
        <v>515</v>
      </c>
      <c r="F165" s="33" t="s">
        <v>25</v>
      </c>
      <c r="G165" s="110">
        <v>13</v>
      </c>
      <c r="H165" s="110">
        <v>13</v>
      </c>
      <c r="I165" s="119">
        <f t="shared" si="21"/>
        <v>14560</v>
      </c>
      <c r="J165" s="120">
        <f t="shared" si="22"/>
        <v>888.16</v>
      </c>
      <c r="K165" s="121">
        <v>0.8</v>
      </c>
      <c r="L165" s="120">
        <f t="shared" si="23"/>
        <v>710.528</v>
      </c>
      <c r="M165" s="110">
        <f t="shared" si="24"/>
        <v>177.632</v>
      </c>
      <c r="N165" s="109" t="s">
        <v>516</v>
      </c>
      <c r="O165" s="122" t="s">
        <v>27</v>
      </c>
      <c r="P165" s="124"/>
      <c r="Q165" s="124"/>
    </row>
    <row r="166" s="105" customFormat="1" ht="18.6" customHeight="1" spans="1:17">
      <c r="A166" s="99">
        <f t="shared" si="27"/>
        <v>160</v>
      </c>
      <c r="B166" s="108" t="s">
        <v>517</v>
      </c>
      <c r="C166" s="33" t="s">
        <v>22</v>
      </c>
      <c r="D166" s="109" t="s">
        <v>44</v>
      </c>
      <c r="E166" s="108" t="s">
        <v>518</v>
      </c>
      <c r="F166" s="33" t="s">
        <v>25</v>
      </c>
      <c r="G166" s="110">
        <v>9.6</v>
      </c>
      <c r="H166" s="110">
        <v>9.6</v>
      </c>
      <c r="I166" s="119">
        <f t="shared" si="21"/>
        <v>10752</v>
      </c>
      <c r="J166" s="120">
        <f t="shared" si="22"/>
        <v>655.872</v>
      </c>
      <c r="K166" s="121">
        <v>0.8</v>
      </c>
      <c r="L166" s="120">
        <f t="shared" si="23"/>
        <v>524.6976</v>
      </c>
      <c r="M166" s="110">
        <f t="shared" si="24"/>
        <v>131.1744</v>
      </c>
      <c r="N166" s="109" t="s">
        <v>519</v>
      </c>
      <c r="O166" s="122" t="s">
        <v>27</v>
      </c>
      <c r="P166" s="124"/>
      <c r="Q166" s="124"/>
    </row>
    <row r="167" s="105" customFormat="1" ht="18.6" customHeight="1" spans="1:17">
      <c r="A167" s="99">
        <f t="shared" si="27"/>
        <v>161</v>
      </c>
      <c r="B167" s="108" t="s">
        <v>520</v>
      </c>
      <c r="C167" s="33" t="s">
        <v>22</v>
      </c>
      <c r="D167" s="109" t="s">
        <v>109</v>
      </c>
      <c r="E167" s="108" t="s">
        <v>521</v>
      </c>
      <c r="F167" s="33" t="s">
        <v>25</v>
      </c>
      <c r="G167" s="110">
        <v>17</v>
      </c>
      <c r="H167" s="110">
        <v>17</v>
      </c>
      <c r="I167" s="119">
        <f t="shared" si="21"/>
        <v>19040</v>
      </c>
      <c r="J167" s="120">
        <f t="shared" si="22"/>
        <v>1161.44</v>
      </c>
      <c r="K167" s="121">
        <v>0.8</v>
      </c>
      <c r="L167" s="120">
        <f t="shared" si="23"/>
        <v>929.152</v>
      </c>
      <c r="M167" s="110">
        <f t="shared" si="24"/>
        <v>232.288</v>
      </c>
      <c r="N167" s="109" t="s">
        <v>522</v>
      </c>
      <c r="O167" s="122" t="s">
        <v>27</v>
      </c>
      <c r="P167" s="124"/>
      <c r="Q167" s="124"/>
    </row>
    <row r="168" s="105" customFormat="1" ht="18.6" customHeight="1" spans="1:17">
      <c r="A168" s="99">
        <f t="shared" ref="A168:A177" si="28">ROW()-6</f>
        <v>162</v>
      </c>
      <c r="B168" s="108" t="s">
        <v>523</v>
      </c>
      <c r="C168" s="33" t="s">
        <v>22</v>
      </c>
      <c r="D168" s="109" t="s">
        <v>313</v>
      </c>
      <c r="E168" s="108" t="s">
        <v>24</v>
      </c>
      <c r="F168" s="33" t="s">
        <v>25</v>
      </c>
      <c r="G168" s="110">
        <v>10</v>
      </c>
      <c r="H168" s="110">
        <v>10</v>
      </c>
      <c r="I168" s="119">
        <f t="shared" si="21"/>
        <v>11200</v>
      </c>
      <c r="J168" s="120">
        <f t="shared" si="22"/>
        <v>683.2</v>
      </c>
      <c r="K168" s="121">
        <v>0.8</v>
      </c>
      <c r="L168" s="120">
        <f t="shared" si="23"/>
        <v>546.56</v>
      </c>
      <c r="M168" s="110">
        <f t="shared" si="24"/>
        <v>136.64</v>
      </c>
      <c r="N168" s="109" t="s">
        <v>524</v>
      </c>
      <c r="O168" s="122" t="s">
        <v>27</v>
      </c>
      <c r="P168" s="124"/>
      <c r="Q168" s="124"/>
    </row>
    <row r="169" s="105" customFormat="1" ht="18.6" customHeight="1" spans="1:17">
      <c r="A169" s="99">
        <f t="shared" si="28"/>
        <v>163</v>
      </c>
      <c r="B169" s="108" t="s">
        <v>525</v>
      </c>
      <c r="C169" s="33" t="s">
        <v>22</v>
      </c>
      <c r="D169" s="109" t="s">
        <v>79</v>
      </c>
      <c r="E169" s="108" t="s">
        <v>526</v>
      </c>
      <c r="F169" s="33" t="s">
        <v>25</v>
      </c>
      <c r="G169" s="110">
        <v>11.5</v>
      </c>
      <c r="H169" s="110">
        <v>11.5</v>
      </c>
      <c r="I169" s="119">
        <f t="shared" si="21"/>
        <v>12880</v>
      </c>
      <c r="J169" s="120">
        <f t="shared" si="22"/>
        <v>785.68</v>
      </c>
      <c r="K169" s="121">
        <v>0.8</v>
      </c>
      <c r="L169" s="120">
        <f t="shared" si="23"/>
        <v>628.544</v>
      </c>
      <c r="M169" s="110">
        <f t="shared" si="24"/>
        <v>157.136</v>
      </c>
      <c r="N169" s="109" t="s">
        <v>527</v>
      </c>
      <c r="O169" s="122" t="s">
        <v>27</v>
      </c>
      <c r="P169" s="124"/>
      <c r="Q169" s="124"/>
    </row>
    <row r="170" s="105" customFormat="1" ht="18.6" customHeight="1" spans="1:17">
      <c r="A170" s="99">
        <f t="shared" si="28"/>
        <v>164</v>
      </c>
      <c r="B170" s="108" t="s">
        <v>528</v>
      </c>
      <c r="C170" s="33" t="s">
        <v>22</v>
      </c>
      <c r="D170" s="109" t="s">
        <v>23</v>
      </c>
      <c r="E170" s="108" t="s">
        <v>529</v>
      </c>
      <c r="F170" s="33" t="s">
        <v>25</v>
      </c>
      <c r="G170" s="110">
        <v>9.6</v>
      </c>
      <c r="H170" s="110">
        <v>9.6</v>
      </c>
      <c r="I170" s="119">
        <f t="shared" si="21"/>
        <v>10752</v>
      </c>
      <c r="J170" s="120">
        <f t="shared" si="22"/>
        <v>655.872</v>
      </c>
      <c r="K170" s="121">
        <v>0.8</v>
      </c>
      <c r="L170" s="120">
        <f t="shared" si="23"/>
        <v>524.6976</v>
      </c>
      <c r="M170" s="110">
        <f t="shared" si="24"/>
        <v>131.1744</v>
      </c>
      <c r="N170" s="109" t="s">
        <v>530</v>
      </c>
      <c r="O170" s="122" t="s">
        <v>27</v>
      </c>
      <c r="P170" s="124"/>
      <c r="Q170" s="124"/>
    </row>
    <row r="171" s="105" customFormat="1" ht="18.6" customHeight="1" spans="1:17">
      <c r="A171" s="99">
        <f t="shared" si="28"/>
        <v>165</v>
      </c>
      <c r="B171" s="108" t="s">
        <v>531</v>
      </c>
      <c r="C171" s="33" t="s">
        <v>22</v>
      </c>
      <c r="D171" s="109" t="s">
        <v>47</v>
      </c>
      <c r="E171" s="108" t="s">
        <v>532</v>
      </c>
      <c r="F171" s="33" t="s">
        <v>25</v>
      </c>
      <c r="G171" s="110">
        <v>22.8</v>
      </c>
      <c r="H171" s="110">
        <v>22.8</v>
      </c>
      <c r="I171" s="119">
        <f t="shared" si="21"/>
        <v>25536</v>
      </c>
      <c r="J171" s="120">
        <f t="shared" si="22"/>
        <v>1557.696</v>
      </c>
      <c r="K171" s="121">
        <v>0.8</v>
      </c>
      <c r="L171" s="120">
        <f t="shared" si="23"/>
        <v>1246.1568</v>
      </c>
      <c r="M171" s="110">
        <f t="shared" si="24"/>
        <v>311.5392</v>
      </c>
      <c r="N171" s="109" t="s">
        <v>533</v>
      </c>
      <c r="O171" s="122" t="s">
        <v>27</v>
      </c>
      <c r="P171" s="124"/>
      <c r="Q171" s="124"/>
    </row>
    <row r="172" s="105" customFormat="1" ht="18.6" customHeight="1" spans="1:17">
      <c r="A172" s="99">
        <f t="shared" si="28"/>
        <v>166</v>
      </c>
      <c r="B172" s="108" t="s">
        <v>534</v>
      </c>
      <c r="C172" s="33" t="s">
        <v>22</v>
      </c>
      <c r="D172" s="109" t="s">
        <v>79</v>
      </c>
      <c r="E172" s="108" t="s">
        <v>535</v>
      </c>
      <c r="F172" s="33" t="s">
        <v>25</v>
      </c>
      <c r="G172" s="110">
        <v>26.1</v>
      </c>
      <c r="H172" s="110">
        <v>26.1</v>
      </c>
      <c r="I172" s="119">
        <f t="shared" si="21"/>
        <v>29232</v>
      </c>
      <c r="J172" s="120">
        <f t="shared" si="22"/>
        <v>1783.152</v>
      </c>
      <c r="K172" s="121">
        <v>0.8</v>
      </c>
      <c r="L172" s="120">
        <f t="shared" si="23"/>
        <v>1426.5216</v>
      </c>
      <c r="M172" s="110">
        <f t="shared" si="24"/>
        <v>356.6304</v>
      </c>
      <c r="N172" s="109" t="s">
        <v>536</v>
      </c>
      <c r="O172" s="122" t="s">
        <v>27</v>
      </c>
      <c r="P172" s="124"/>
      <c r="Q172" s="124"/>
    </row>
    <row r="173" s="105" customFormat="1" ht="18.6" customHeight="1" spans="1:17">
      <c r="A173" s="99">
        <f t="shared" si="28"/>
        <v>167</v>
      </c>
      <c r="B173" s="108" t="s">
        <v>537</v>
      </c>
      <c r="C173" s="33" t="s">
        <v>22</v>
      </c>
      <c r="D173" s="109" t="s">
        <v>280</v>
      </c>
      <c r="E173" s="108" t="s">
        <v>538</v>
      </c>
      <c r="F173" s="33" t="s">
        <v>25</v>
      </c>
      <c r="G173" s="110">
        <v>6.4</v>
      </c>
      <c r="H173" s="110">
        <v>6.4</v>
      </c>
      <c r="I173" s="119">
        <f t="shared" si="21"/>
        <v>7168</v>
      </c>
      <c r="J173" s="120">
        <f t="shared" si="22"/>
        <v>437.248</v>
      </c>
      <c r="K173" s="121">
        <v>0.8</v>
      </c>
      <c r="L173" s="120">
        <f t="shared" si="23"/>
        <v>349.7984</v>
      </c>
      <c r="M173" s="110">
        <f t="shared" si="24"/>
        <v>87.4496</v>
      </c>
      <c r="N173" s="109" t="s">
        <v>539</v>
      </c>
      <c r="O173" s="122" t="s">
        <v>27</v>
      </c>
      <c r="P173" s="124"/>
      <c r="Q173" s="124"/>
    </row>
    <row r="174" s="105" customFormat="1" ht="18.6" customHeight="1" spans="1:17">
      <c r="A174" s="99">
        <f t="shared" si="28"/>
        <v>168</v>
      </c>
      <c r="B174" s="108" t="s">
        <v>540</v>
      </c>
      <c r="C174" s="33" t="s">
        <v>22</v>
      </c>
      <c r="D174" s="109" t="s">
        <v>109</v>
      </c>
      <c r="E174" s="108" t="s">
        <v>541</v>
      </c>
      <c r="F174" s="33" t="s">
        <v>25</v>
      </c>
      <c r="G174" s="110">
        <v>7</v>
      </c>
      <c r="H174" s="110">
        <v>7</v>
      </c>
      <c r="I174" s="119">
        <f t="shared" si="21"/>
        <v>7840</v>
      </c>
      <c r="J174" s="120">
        <f t="shared" si="22"/>
        <v>478.24</v>
      </c>
      <c r="K174" s="121">
        <v>0.8</v>
      </c>
      <c r="L174" s="120">
        <f t="shared" si="23"/>
        <v>382.592</v>
      </c>
      <c r="M174" s="110">
        <f t="shared" si="24"/>
        <v>95.648</v>
      </c>
      <c r="N174" s="109" t="s">
        <v>542</v>
      </c>
      <c r="O174" s="122" t="s">
        <v>27</v>
      </c>
      <c r="P174" s="124"/>
      <c r="Q174" s="124"/>
    </row>
    <row r="175" s="105" customFormat="1" ht="18.6" customHeight="1" spans="1:17">
      <c r="A175" s="99">
        <f t="shared" si="28"/>
        <v>169</v>
      </c>
      <c r="B175" s="108" t="s">
        <v>543</v>
      </c>
      <c r="C175" s="33" t="s">
        <v>22</v>
      </c>
      <c r="D175" s="109" t="s">
        <v>23</v>
      </c>
      <c r="E175" s="108" t="s">
        <v>541</v>
      </c>
      <c r="F175" s="33" t="s">
        <v>25</v>
      </c>
      <c r="G175" s="110">
        <v>18</v>
      </c>
      <c r="H175" s="110">
        <v>18</v>
      </c>
      <c r="I175" s="119">
        <f t="shared" si="21"/>
        <v>20160</v>
      </c>
      <c r="J175" s="120">
        <f t="shared" si="22"/>
        <v>1229.76</v>
      </c>
      <c r="K175" s="121">
        <v>0.8</v>
      </c>
      <c r="L175" s="120">
        <f t="shared" si="23"/>
        <v>983.808</v>
      </c>
      <c r="M175" s="110">
        <f t="shared" si="24"/>
        <v>245.952</v>
      </c>
      <c r="N175" s="109" t="s">
        <v>544</v>
      </c>
      <c r="O175" s="122" t="s">
        <v>27</v>
      </c>
      <c r="P175" s="124"/>
      <c r="Q175" s="124"/>
    </row>
    <row r="176" s="105" customFormat="1" ht="18.6" customHeight="1" spans="1:17">
      <c r="A176" s="99">
        <f t="shared" si="28"/>
        <v>170</v>
      </c>
      <c r="B176" s="108" t="s">
        <v>545</v>
      </c>
      <c r="C176" s="33" t="s">
        <v>22</v>
      </c>
      <c r="D176" s="109" t="s">
        <v>109</v>
      </c>
      <c r="E176" s="108" t="s">
        <v>546</v>
      </c>
      <c r="F176" s="33" t="s">
        <v>25</v>
      </c>
      <c r="G176" s="110">
        <v>20</v>
      </c>
      <c r="H176" s="110">
        <v>20</v>
      </c>
      <c r="I176" s="119">
        <f t="shared" si="21"/>
        <v>22400</v>
      </c>
      <c r="J176" s="120">
        <f t="shared" si="22"/>
        <v>1366.4</v>
      </c>
      <c r="K176" s="121">
        <v>0.8</v>
      </c>
      <c r="L176" s="120">
        <f t="shared" si="23"/>
        <v>1093.12</v>
      </c>
      <c r="M176" s="110">
        <f t="shared" si="24"/>
        <v>273.28</v>
      </c>
      <c r="N176" s="109" t="s">
        <v>547</v>
      </c>
      <c r="O176" s="122" t="s">
        <v>27</v>
      </c>
      <c r="P176" s="124"/>
      <c r="Q176" s="124"/>
    </row>
    <row r="177" s="105" customFormat="1" ht="18.6" customHeight="1" spans="1:17">
      <c r="A177" s="99">
        <f t="shared" si="28"/>
        <v>171</v>
      </c>
      <c r="B177" s="108" t="s">
        <v>548</v>
      </c>
      <c r="C177" s="33" t="s">
        <v>22</v>
      </c>
      <c r="D177" s="109" t="s">
        <v>313</v>
      </c>
      <c r="E177" s="108" t="s">
        <v>97</v>
      </c>
      <c r="F177" s="33" t="s">
        <v>25</v>
      </c>
      <c r="G177" s="110">
        <v>8.7</v>
      </c>
      <c r="H177" s="110">
        <v>8.7</v>
      </c>
      <c r="I177" s="119">
        <f t="shared" si="21"/>
        <v>9744</v>
      </c>
      <c r="J177" s="120">
        <f t="shared" si="22"/>
        <v>594.384</v>
      </c>
      <c r="K177" s="121">
        <v>0.8</v>
      </c>
      <c r="L177" s="120">
        <f t="shared" si="23"/>
        <v>475.5072</v>
      </c>
      <c r="M177" s="110">
        <f t="shared" si="24"/>
        <v>118.8768</v>
      </c>
      <c r="N177" s="109" t="s">
        <v>549</v>
      </c>
      <c r="O177" s="122" t="s">
        <v>27</v>
      </c>
      <c r="P177" s="124"/>
      <c r="Q177" s="124"/>
    </row>
    <row r="178" s="105" customFormat="1" ht="18.6" customHeight="1" spans="1:17">
      <c r="A178" s="99">
        <f t="shared" ref="A178:A187" si="29">ROW()-6</f>
        <v>172</v>
      </c>
      <c r="B178" s="108" t="s">
        <v>550</v>
      </c>
      <c r="C178" s="33" t="s">
        <v>22</v>
      </c>
      <c r="D178" s="109" t="s">
        <v>240</v>
      </c>
      <c r="E178" s="108" t="s">
        <v>551</v>
      </c>
      <c r="F178" s="33" t="s">
        <v>25</v>
      </c>
      <c r="G178" s="110">
        <v>20</v>
      </c>
      <c r="H178" s="110">
        <v>20</v>
      </c>
      <c r="I178" s="119">
        <f t="shared" si="21"/>
        <v>22400</v>
      </c>
      <c r="J178" s="120">
        <f t="shared" si="22"/>
        <v>1366.4</v>
      </c>
      <c r="K178" s="121">
        <v>0.8</v>
      </c>
      <c r="L178" s="120">
        <f t="shared" si="23"/>
        <v>1093.12</v>
      </c>
      <c r="M178" s="110">
        <f t="shared" si="24"/>
        <v>273.28</v>
      </c>
      <c r="N178" s="109" t="s">
        <v>552</v>
      </c>
      <c r="O178" s="122" t="s">
        <v>27</v>
      </c>
      <c r="P178" s="124"/>
      <c r="Q178" s="124"/>
    </row>
    <row r="179" s="105" customFormat="1" ht="18.6" customHeight="1" spans="1:17">
      <c r="A179" s="99">
        <f t="shared" si="29"/>
        <v>173</v>
      </c>
      <c r="B179" s="108" t="s">
        <v>553</v>
      </c>
      <c r="C179" s="33" t="s">
        <v>22</v>
      </c>
      <c r="D179" s="109" t="s">
        <v>109</v>
      </c>
      <c r="E179" s="108" t="s">
        <v>554</v>
      </c>
      <c r="F179" s="33" t="s">
        <v>25</v>
      </c>
      <c r="G179" s="110">
        <v>29</v>
      </c>
      <c r="H179" s="110">
        <v>29</v>
      </c>
      <c r="I179" s="119">
        <f t="shared" si="21"/>
        <v>32480</v>
      </c>
      <c r="J179" s="120">
        <f t="shared" si="22"/>
        <v>1981.28</v>
      </c>
      <c r="K179" s="121">
        <v>0.8</v>
      </c>
      <c r="L179" s="120">
        <f t="shared" si="23"/>
        <v>1585.024</v>
      </c>
      <c r="M179" s="110">
        <f t="shared" si="24"/>
        <v>396.256</v>
      </c>
      <c r="N179" s="109" t="s">
        <v>555</v>
      </c>
      <c r="O179" s="122" t="s">
        <v>27</v>
      </c>
      <c r="P179" s="124"/>
      <c r="Q179" s="124"/>
    </row>
    <row r="180" s="105" customFormat="1" ht="18.6" customHeight="1" spans="1:17">
      <c r="A180" s="99">
        <f t="shared" si="29"/>
        <v>174</v>
      </c>
      <c r="B180" s="108" t="s">
        <v>556</v>
      </c>
      <c r="C180" s="33" t="s">
        <v>22</v>
      </c>
      <c r="D180" s="109" t="s">
        <v>75</v>
      </c>
      <c r="E180" s="108" t="s">
        <v>159</v>
      </c>
      <c r="F180" s="33" t="s">
        <v>25</v>
      </c>
      <c r="G180" s="110">
        <v>11.6</v>
      </c>
      <c r="H180" s="110">
        <v>11.6</v>
      </c>
      <c r="I180" s="119">
        <f t="shared" si="21"/>
        <v>12992</v>
      </c>
      <c r="J180" s="120">
        <f t="shared" si="22"/>
        <v>792.512</v>
      </c>
      <c r="K180" s="121">
        <v>0.8</v>
      </c>
      <c r="L180" s="120">
        <f t="shared" si="23"/>
        <v>634.0096</v>
      </c>
      <c r="M180" s="110">
        <f t="shared" si="24"/>
        <v>158.5024</v>
      </c>
      <c r="N180" s="109" t="s">
        <v>557</v>
      </c>
      <c r="O180" s="122" t="s">
        <v>27</v>
      </c>
      <c r="P180" s="124"/>
      <c r="Q180" s="124"/>
    </row>
    <row r="181" s="105" customFormat="1" ht="18.6" customHeight="1" spans="1:17">
      <c r="A181" s="99">
        <f t="shared" si="29"/>
        <v>175</v>
      </c>
      <c r="B181" s="108" t="s">
        <v>558</v>
      </c>
      <c r="C181" s="33" t="s">
        <v>22</v>
      </c>
      <c r="D181" s="109" t="s">
        <v>92</v>
      </c>
      <c r="E181" s="108" t="s">
        <v>559</v>
      </c>
      <c r="F181" s="33" t="s">
        <v>25</v>
      </c>
      <c r="G181" s="110">
        <v>6</v>
      </c>
      <c r="H181" s="110">
        <v>6</v>
      </c>
      <c r="I181" s="119">
        <f t="shared" si="21"/>
        <v>6720</v>
      </c>
      <c r="J181" s="120">
        <f t="shared" si="22"/>
        <v>409.92</v>
      </c>
      <c r="K181" s="121">
        <v>0.8</v>
      </c>
      <c r="L181" s="120">
        <f t="shared" si="23"/>
        <v>327.936</v>
      </c>
      <c r="M181" s="110">
        <f t="shared" si="24"/>
        <v>81.984</v>
      </c>
      <c r="N181" s="109" t="s">
        <v>560</v>
      </c>
      <c r="O181" s="122" t="s">
        <v>27</v>
      </c>
      <c r="P181" s="124"/>
      <c r="Q181" s="124"/>
    </row>
    <row r="182" s="105" customFormat="1" ht="18.6" customHeight="1" spans="1:17">
      <c r="A182" s="99">
        <f t="shared" si="29"/>
        <v>176</v>
      </c>
      <c r="B182" s="108" t="s">
        <v>561</v>
      </c>
      <c r="C182" s="33" t="s">
        <v>22</v>
      </c>
      <c r="D182" s="109" t="s">
        <v>75</v>
      </c>
      <c r="E182" s="108" t="s">
        <v>562</v>
      </c>
      <c r="F182" s="33" t="s">
        <v>25</v>
      </c>
      <c r="G182" s="110">
        <v>30</v>
      </c>
      <c r="H182" s="110">
        <v>30</v>
      </c>
      <c r="I182" s="119">
        <f t="shared" si="21"/>
        <v>33600</v>
      </c>
      <c r="J182" s="120">
        <f t="shared" si="22"/>
        <v>2049.6</v>
      </c>
      <c r="K182" s="121">
        <v>0.8</v>
      </c>
      <c r="L182" s="120">
        <f t="shared" si="23"/>
        <v>1639.68</v>
      </c>
      <c r="M182" s="110">
        <f t="shared" si="24"/>
        <v>409.92</v>
      </c>
      <c r="N182" s="109" t="s">
        <v>563</v>
      </c>
      <c r="O182" s="122" t="s">
        <v>27</v>
      </c>
      <c r="P182" s="124"/>
      <c r="Q182" s="124"/>
    </row>
    <row r="183" s="105" customFormat="1" ht="18.6" customHeight="1" spans="1:17">
      <c r="A183" s="99">
        <f t="shared" si="29"/>
        <v>177</v>
      </c>
      <c r="B183" s="108" t="s">
        <v>564</v>
      </c>
      <c r="C183" s="33" t="s">
        <v>22</v>
      </c>
      <c r="D183" s="109" t="s">
        <v>47</v>
      </c>
      <c r="E183" s="108" t="s">
        <v>565</v>
      </c>
      <c r="F183" s="33" t="s">
        <v>25</v>
      </c>
      <c r="G183" s="110">
        <v>80</v>
      </c>
      <c r="H183" s="110">
        <v>80</v>
      </c>
      <c r="I183" s="119">
        <f t="shared" si="21"/>
        <v>89600</v>
      </c>
      <c r="J183" s="120">
        <f t="shared" si="22"/>
        <v>5465.6</v>
      </c>
      <c r="K183" s="121">
        <v>0.8</v>
      </c>
      <c r="L183" s="120">
        <f t="shared" si="23"/>
        <v>4372.48</v>
      </c>
      <c r="M183" s="110">
        <f t="shared" si="24"/>
        <v>1093.12</v>
      </c>
      <c r="N183" s="109" t="s">
        <v>566</v>
      </c>
      <c r="O183" s="122" t="s">
        <v>27</v>
      </c>
      <c r="P183" s="124"/>
      <c r="Q183" s="124"/>
    </row>
    <row r="184" s="105" customFormat="1" ht="18.6" customHeight="1" spans="1:17">
      <c r="A184" s="99">
        <f t="shared" si="29"/>
        <v>178</v>
      </c>
      <c r="B184" s="108" t="s">
        <v>567</v>
      </c>
      <c r="C184" s="33" t="s">
        <v>22</v>
      </c>
      <c r="D184" s="109" t="s">
        <v>143</v>
      </c>
      <c r="E184" s="108" t="s">
        <v>568</v>
      </c>
      <c r="F184" s="33" t="s">
        <v>25</v>
      </c>
      <c r="G184" s="110">
        <v>415.9</v>
      </c>
      <c r="H184" s="110">
        <v>415.9</v>
      </c>
      <c r="I184" s="119">
        <f t="shared" si="21"/>
        <v>465808</v>
      </c>
      <c r="J184" s="120">
        <f t="shared" si="22"/>
        <v>28414.288</v>
      </c>
      <c r="K184" s="121">
        <v>0.8</v>
      </c>
      <c r="L184" s="120">
        <f t="shared" si="23"/>
        <v>22731.4304</v>
      </c>
      <c r="M184" s="110">
        <f t="shared" si="24"/>
        <v>5682.8576</v>
      </c>
      <c r="N184" s="109" t="s">
        <v>569</v>
      </c>
      <c r="O184" s="122" t="s">
        <v>27</v>
      </c>
      <c r="P184" s="124"/>
      <c r="Q184" s="124"/>
    </row>
    <row r="185" s="105" customFormat="1" ht="18.6" customHeight="1" spans="1:17">
      <c r="A185" s="99">
        <f t="shared" si="29"/>
        <v>179</v>
      </c>
      <c r="B185" s="108" t="s">
        <v>570</v>
      </c>
      <c r="C185" s="33" t="s">
        <v>22</v>
      </c>
      <c r="D185" s="109" t="s">
        <v>123</v>
      </c>
      <c r="E185" s="108" t="s">
        <v>571</v>
      </c>
      <c r="F185" s="33" t="s">
        <v>25</v>
      </c>
      <c r="G185" s="110">
        <v>11.6</v>
      </c>
      <c r="H185" s="110">
        <v>11.6</v>
      </c>
      <c r="I185" s="119">
        <f t="shared" si="21"/>
        <v>12992</v>
      </c>
      <c r="J185" s="120">
        <f t="shared" si="22"/>
        <v>792.512</v>
      </c>
      <c r="K185" s="121">
        <v>0.8</v>
      </c>
      <c r="L185" s="120">
        <f t="shared" si="23"/>
        <v>634.0096</v>
      </c>
      <c r="M185" s="110">
        <f t="shared" si="24"/>
        <v>158.5024</v>
      </c>
      <c r="N185" s="109" t="s">
        <v>572</v>
      </c>
      <c r="O185" s="122" t="s">
        <v>27</v>
      </c>
      <c r="P185" s="124"/>
      <c r="Q185" s="124"/>
    </row>
    <row r="186" s="105" customFormat="1" ht="18.6" customHeight="1" spans="1:17">
      <c r="A186" s="99">
        <f t="shared" si="29"/>
        <v>180</v>
      </c>
      <c r="B186" s="108" t="s">
        <v>573</v>
      </c>
      <c r="C186" s="33" t="s">
        <v>22</v>
      </c>
      <c r="D186" s="109" t="s">
        <v>57</v>
      </c>
      <c r="E186" s="108" t="s">
        <v>574</v>
      </c>
      <c r="F186" s="33" t="s">
        <v>25</v>
      </c>
      <c r="G186" s="110">
        <v>94</v>
      </c>
      <c r="H186" s="110">
        <v>94</v>
      </c>
      <c r="I186" s="119">
        <f t="shared" si="21"/>
        <v>105280</v>
      </c>
      <c r="J186" s="120">
        <f t="shared" si="22"/>
        <v>6422.08</v>
      </c>
      <c r="K186" s="121">
        <v>0.8</v>
      </c>
      <c r="L186" s="120">
        <f t="shared" si="23"/>
        <v>5137.664</v>
      </c>
      <c r="M186" s="110">
        <f t="shared" si="24"/>
        <v>1284.416</v>
      </c>
      <c r="N186" s="109" t="s">
        <v>575</v>
      </c>
      <c r="O186" s="122" t="s">
        <v>27</v>
      </c>
      <c r="P186" s="124"/>
      <c r="Q186" s="124"/>
    </row>
    <row r="187" s="105" customFormat="1" ht="18.6" customHeight="1" spans="1:17">
      <c r="A187" s="99">
        <f t="shared" si="29"/>
        <v>181</v>
      </c>
      <c r="B187" s="108" t="s">
        <v>576</v>
      </c>
      <c r="C187" s="33" t="s">
        <v>22</v>
      </c>
      <c r="D187" s="109" t="s">
        <v>88</v>
      </c>
      <c r="E187" s="108" t="s">
        <v>577</v>
      </c>
      <c r="F187" s="33" t="s">
        <v>25</v>
      </c>
      <c r="G187" s="110">
        <v>10</v>
      </c>
      <c r="H187" s="110">
        <v>10</v>
      </c>
      <c r="I187" s="119">
        <f t="shared" si="21"/>
        <v>11200</v>
      </c>
      <c r="J187" s="120">
        <f t="shared" si="22"/>
        <v>683.2</v>
      </c>
      <c r="K187" s="121">
        <v>0.8</v>
      </c>
      <c r="L187" s="120">
        <f t="shared" si="23"/>
        <v>546.56</v>
      </c>
      <c r="M187" s="110">
        <f t="shared" si="24"/>
        <v>136.64</v>
      </c>
      <c r="N187" s="109" t="s">
        <v>578</v>
      </c>
      <c r="O187" s="122" t="s">
        <v>27</v>
      </c>
      <c r="P187" s="124"/>
      <c r="Q187" s="124"/>
    </row>
    <row r="188" s="105" customFormat="1" ht="18.6" customHeight="1" spans="1:17">
      <c r="A188" s="99">
        <f t="shared" ref="A188:A197" si="30">ROW()-6</f>
        <v>182</v>
      </c>
      <c r="B188" s="108" t="s">
        <v>579</v>
      </c>
      <c r="C188" s="33" t="s">
        <v>22</v>
      </c>
      <c r="D188" s="109" t="s">
        <v>109</v>
      </c>
      <c r="E188" s="108" t="s">
        <v>580</v>
      </c>
      <c r="F188" s="33" t="s">
        <v>25</v>
      </c>
      <c r="G188" s="110">
        <v>11.6</v>
      </c>
      <c r="H188" s="110">
        <v>11.6</v>
      </c>
      <c r="I188" s="119">
        <f t="shared" si="21"/>
        <v>12992</v>
      </c>
      <c r="J188" s="120">
        <f t="shared" si="22"/>
        <v>792.512</v>
      </c>
      <c r="K188" s="121">
        <v>0.8</v>
      </c>
      <c r="L188" s="120">
        <f t="shared" si="23"/>
        <v>634.0096</v>
      </c>
      <c r="M188" s="110">
        <f t="shared" si="24"/>
        <v>158.5024</v>
      </c>
      <c r="N188" s="109" t="s">
        <v>581</v>
      </c>
      <c r="O188" s="122" t="s">
        <v>27</v>
      </c>
      <c r="P188" s="124"/>
      <c r="Q188" s="124"/>
    </row>
    <row r="189" s="105" customFormat="1" ht="18.6" customHeight="1" spans="1:17">
      <c r="A189" s="99">
        <f t="shared" si="30"/>
        <v>183</v>
      </c>
      <c r="B189" s="108" t="s">
        <v>582</v>
      </c>
      <c r="C189" s="33" t="s">
        <v>22</v>
      </c>
      <c r="D189" s="109" t="s">
        <v>57</v>
      </c>
      <c r="E189" s="108" t="s">
        <v>583</v>
      </c>
      <c r="F189" s="33" t="s">
        <v>25</v>
      </c>
      <c r="G189" s="110">
        <v>10</v>
      </c>
      <c r="H189" s="110">
        <v>10</v>
      </c>
      <c r="I189" s="119">
        <f t="shared" si="21"/>
        <v>11200</v>
      </c>
      <c r="J189" s="120">
        <f t="shared" si="22"/>
        <v>683.2</v>
      </c>
      <c r="K189" s="121">
        <v>0.8</v>
      </c>
      <c r="L189" s="120">
        <f t="shared" si="23"/>
        <v>546.56</v>
      </c>
      <c r="M189" s="110">
        <f t="shared" si="24"/>
        <v>136.64</v>
      </c>
      <c r="N189" s="109" t="s">
        <v>584</v>
      </c>
      <c r="O189" s="122" t="s">
        <v>27</v>
      </c>
      <c r="P189" s="124"/>
      <c r="Q189" s="124"/>
    </row>
    <row r="190" s="105" customFormat="1" ht="18.6" customHeight="1" spans="1:17">
      <c r="A190" s="99">
        <f t="shared" si="30"/>
        <v>184</v>
      </c>
      <c r="B190" s="108" t="s">
        <v>585</v>
      </c>
      <c r="C190" s="33" t="s">
        <v>22</v>
      </c>
      <c r="D190" s="109" t="s">
        <v>313</v>
      </c>
      <c r="E190" s="108" t="s">
        <v>586</v>
      </c>
      <c r="F190" s="33" t="s">
        <v>25</v>
      </c>
      <c r="G190" s="110">
        <v>12</v>
      </c>
      <c r="H190" s="110">
        <v>12</v>
      </c>
      <c r="I190" s="119">
        <f t="shared" si="21"/>
        <v>13440</v>
      </c>
      <c r="J190" s="120">
        <f t="shared" si="22"/>
        <v>819.84</v>
      </c>
      <c r="K190" s="121">
        <v>0.8</v>
      </c>
      <c r="L190" s="120">
        <f t="shared" si="23"/>
        <v>655.872</v>
      </c>
      <c r="M190" s="110">
        <f t="shared" si="24"/>
        <v>163.968</v>
      </c>
      <c r="N190" s="109" t="s">
        <v>587</v>
      </c>
      <c r="O190" s="122" t="s">
        <v>27</v>
      </c>
      <c r="P190" s="124"/>
      <c r="Q190" s="124"/>
    </row>
    <row r="191" s="105" customFormat="1" ht="18.6" customHeight="1" spans="1:17">
      <c r="A191" s="99">
        <f t="shared" si="30"/>
        <v>185</v>
      </c>
      <c r="B191" s="108" t="s">
        <v>588</v>
      </c>
      <c r="C191" s="33" t="s">
        <v>22</v>
      </c>
      <c r="D191" s="109" t="s">
        <v>47</v>
      </c>
      <c r="E191" s="108" t="s">
        <v>589</v>
      </c>
      <c r="F191" s="33" t="s">
        <v>25</v>
      </c>
      <c r="G191" s="110">
        <v>14.5</v>
      </c>
      <c r="H191" s="110">
        <v>14.5</v>
      </c>
      <c r="I191" s="119">
        <f t="shared" si="21"/>
        <v>16240</v>
      </c>
      <c r="J191" s="120">
        <f t="shared" si="22"/>
        <v>990.64</v>
      </c>
      <c r="K191" s="121">
        <v>0.8</v>
      </c>
      <c r="L191" s="120">
        <f t="shared" si="23"/>
        <v>792.512</v>
      </c>
      <c r="M191" s="110">
        <f t="shared" si="24"/>
        <v>198.128</v>
      </c>
      <c r="N191" s="109" t="s">
        <v>590</v>
      </c>
      <c r="O191" s="122" t="s">
        <v>27</v>
      </c>
      <c r="P191" s="124"/>
      <c r="Q191" s="124"/>
    </row>
    <row r="192" s="105" customFormat="1" ht="18.6" customHeight="1" spans="1:17">
      <c r="A192" s="99">
        <f t="shared" si="30"/>
        <v>186</v>
      </c>
      <c r="B192" s="108" t="s">
        <v>591</v>
      </c>
      <c r="C192" s="33" t="s">
        <v>22</v>
      </c>
      <c r="D192" s="109" t="s">
        <v>143</v>
      </c>
      <c r="E192" s="108" t="s">
        <v>592</v>
      </c>
      <c r="F192" s="33" t="s">
        <v>25</v>
      </c>
      <c r="G192" s="110">
        <v>30.1</v>
      </c>
      <c r="H192" s="110">
        <v>30.1</v>
      </c>
      <c r="I192" s="119">
        <f t="shared" si="21"/>
        <v>33712</v>
      </c>
      <c r="J192" s="120">
        <f t="shared" si="22"/>
        <v>2056.432</v>
      </c>
      <c r="K192" s="121">
        <v>0.8</v>
      </c>
      <c r="L192" s="120">
        <f t="shared" si="23"/>
        <v>1645.1456</v>
      </c>
      <c r="M192" s="110">
        <f t="shared" si="24"/>
        <v>411.2864</v>
      </c>
      <c r="N192" s="109" t="s">
        <v>593</v>
      </c>
      <c r="O192" s="122" t="s">
        <v>27</v>
      </c>
      <c r="P192" s="124"/>
      <c r="Q192" s="124"/>
    </row>
    <row r="193" s="105" customFormat="1" ht="18.6" customHeight="1" spans="1:17">
      <c r="A193" s="99">
        <f t="shared" si="30"/>
        <v>187</v>
      </c>
      <c r="B193" s="108" t="s">
        <v>594</v>
      </c>
      <c r="C193" s="33" t="s">
        <v>22</v>
      </c>
      <c r="D193" s="109" t="s">
        <v>595</v>
      </c>
      <c r="E193" s="108" t="s">
        <v>596</v>
      </c>
      <c r="F193" s="33" t="s">
        <v>25</v>
      </c>
      <c r="G193" s="110">
        <v>11.6</v>
      </c>
      <c r="H193" s="110">
        <v>11.6</v>
      </c>
      <c r="I193" s="119">
        <f t="shared" si="21"/>
        <v>12992</v>
      </c>
      <c r="J193" s="120">
        <f t="shared" si="22"/>
        <v>792.512</v>
      </c>
      <c r="K193" s="121">
        <v>0.8</v>
      </c>
      <c r="L193" s="120">
        <f t="shared" si="23"/>
        <v>634.0096</v>
      </c>
      <c r="M193" s="110">
        <f t="shared" si="24"/>
        <v>158.5024</v>
      </c>
      <c r="N193" s="109" t="s">
        <v>597</v>
      </c>
      <c r="O193" s="122" t="s">
        <v>27</v>
      </c>
      <c r="P193" s="124"/>
      <c r="Q193" s="124"/>
    </row>
    <row r="194" s="105" customFormat="1" ht="18.6" customHeight="1" spans="1:17">
      <c r="A194" s="99">
        <f t="shared" si="30"/>
        <v>188</v>
      </c>
      <c r="B194" s="108" t="s">
        <v>598</v>
      </c>
      <c r="C194" s="33" t="s">
        <v>22</v>
      </c>
      <c r="D194" s="109" t="s">
        <v>37</v>
      </c>
      <c r="E194" s="108" t="s">
        <v>599</v>
      </c>
      <c r="F194" s="33" t="s">
        <v>25</v>
      </c>
      <c r="G194" s="110">
        <v>11.6</v>
      </c>
      <c r="H194" s="110">
        <v>11.6</v>
      </c>
      <c r="I194" s="119">
        <f t="shared" si="21"/>
        <v>12992</v>
      </c>
      <c r="J194" s="120">
        <f t="shared" si="22"/>
        <v>792.512</v>
      </c>
      <c r="K194" s="121">
        <v>0.8</v>
      </c>
      <c r="L194" s="120">
        <f t="shared" si="23"/>
        <v>634.0096</v>
      </c>
      <c r="M194" s="110">
        <f t="shared" si="24"/>
        <v>158.5024</v>
      </c>
      <c r="N194" s="109" t="s">
        <v>600</v>
      </c>
      <c r="O194" s="122" t="s">
        <v>27</v>
      </c>
      <c r="P194" s="124"/>
      <c r="Q194" s="124"/>
    </row>
    <row r="195" s="105" customFormat="1" ht="18.6" customHeight="1" spans="1:17">
      <c r="A195" s="99">
        <f t="shared" si="30"/>
        <v>189</v>
      </c>
      <c r="B195" s="108" t="s">
        <v>601</v>
      </c>
      <c r="C195" s="33" t="s">
        <v>22</v>
      </c>
      <c r="D195" s="109" t="s">
        <v>123</v>
      </c>
      <c r="E195" s="108" t="s">
        <v>602</v>
      </c>
      <c r="F195" s="33" t="s">
        <v>25</v>
      </c>
      <c r="G195" s="110">
        <v>11.6</v>
      </c>
      <c r="H195" s="110">
        <v>11.6</v>
      </c>
      <c r="I195" s="119">
        <f t="shared" si="21"/>
        <v>12992</v>
      </c>
      <c r="J195" s="120">
        <f t="shared" si="22"/>
        <v>792.512</v>
      </c>
      <c r="K195" s="121">
        <v>0.8</v>
      </c>
      <c r="L195" s="120">
        <f t="shared" si="23"/>
        <v>634.0096</v>
      </c>
      <c r="M195" s="110">
        <f t="shared" si="24"/>
        <v>158.5024</v>
      </c>
      <c r="N195" s="109" t="s">
        <v>603</v>
      </c>
      <c r="O195" s="122" t="s">
        <v>27</v>
      </c>
      <c r="P195" s="124"/>
      <c r="Q195" s="124"/>
    </row>
    <row r="196" s="105" customFormat="1" ht="18.6" customHeight="1" spans="1:17">
      <c r="A196" s="99">
        <f t="shared" si="30"/>
        <v>190</v>
      </c>
      <c r="B196" s="108" t="s">
        <v>604</v>
      </c>
      <c r="C196" s="33" t="s">
        <v>22</v>
      </c>
      <c r="D196" s="109" t="s">
        <v>234</v>
      </c>
      <c r="E196" s="108" t="s">
        <v>605</v>
      </c>
      <c r="F196" s="33" t="s">
        <v>25</v>
      </c>
      <c r="G196" s="110">
        <v>11.6</v>
      </c>
      <c r="H196" s="110">
        <v>11.6</v>
      </c>
      <c r="I196" s="119">
        <f t="shared" si="21"/>
        <v>12992</v>
      </c>
      <c r="J196" s="120">
        <f t="shared" si="22"/>
        <v>792.512</v>
      </c>
      <c r="K196" s="121">
        <v>0.8</v>
      </c>
      <c r="L196" s="120">
        <f t="shared" si="23"/>
        <v>634.0096</v>
      </c>
      <c r="M196" s="110">
        <f t="shared" si="24"/>
        <v>158.5024</v>
      </c>
      <c r="N196" s="109" t="s">
        <v>606</v>
      </c>
      <c r="O196" s="122" t="s">
        <v>27</v>
      </c>
      <c r="P196" s="124"/>
      <c r="Q196" s="124"/>
    </row>
    <row r="197" s="105" customFormat="1" ht="18.6" customHeight="1" spans="1:17">
      <c r="A197" s="99">
        <f t="shared" si="30"/>
        <v>191</v>
      </c>
      <c r="B197" s="108" t="s">
        <v>607</v>
      </c>
      <c r="C197" s="33" t="s">
        <v>22</v>
      </c>
      <c r="D197" s="109" t="s">
        <v>240</v>
      </c>
      <c r="E197" s="108" t="s">
        <v>608</v>
      </c>
      <c r="F197" s="33" t="s">
        <v>25</v>
      </c>
      <c r="G197" s="110">
        <v>29</v>
      </c>
      <c r="H197" s="110">
        <v>29</v>
      </c>
      <c r="I197" s="119">
        <f t="shared" si="21"/>
        <v>32480</v>
      </c>
      <c r="J197" s="120">
        <f t="shared" si="22"/>
        <v>1981.28</v>
      </c>
      <c r="K197" s="121">
        <v>0.8</v>
      </c>
      <c r="L197" s="120">
        <f t="shared" si="23"/>
        <v>1585.024</v>
      </c>
      <c r="M197" s="110">
        <f t="shared" si="24"/>
        <v>396.256</v>
      </c>
      <c r="N197" s="109" t="s">
        <v>609</v>
      </c>
      <c r="O197" s="122" t="s">
        <v>27</v>
      </c>
      <c r="P197" s="124"/>
      <c r="Q197" s="124"/>
    </row>
    <row r="198" s="105" customFormat="1" ht="18.6" customHeight="1" spans="1:17">
      <c r="A198" s="99">
        <f t="shared" ref="A198:A207" si="31">ROW()-6</f>
        <v>192</v>
      </c>
      <c r="B198" s="108" t="s">
        <v>610</v>
      </c>
      <c r="C198" s="33" t="s">
        <v>22</v>
      </c>
      <c r="D198" s="109" t="s">
        <v>68</v>
      </c>
      <c r="E198" s="108" t="s">
        <v>611</v>
      </c>
      <c r="F198" s="33" t="s">
        <v>25</v>
      </c>
      <c r="G198" s="110">
        <v>56.5</v>
      </c>
      <c r="H198" s="110">
        <v>56.5</v>
      </c>
      <c r="I198" s="119">
        <f t="shared" si="21"/>
        <v>63280</v>
      </c>
      <c r="J198" s="120">
        <f t="shared" si="22"/>
        <v>3860.08</v>
      </c>
      <c r="K198" s="121">
        <v>0.8</v>
      </c>
      <c r="L198" s="120">
        <f t="shared" si="23"/>
        <v>3088.064</v>
      </c>
      <c r="M198" s="110">
        <f t="shared" si="24"/>
        <v>772.016</v>
      </c>
      <c r="N198" s="109" t="s">
        <v>612</v>
      </c>
      <c r="O198" s="122" t="s">
        <v>27</v>
      </c>
      <c r="P198" s="124"/>
      <c r="Q198" s="124"/>
    </row>
    <row r="199" s="105" customFormat="1" ht="18.6" customHeight="1" spans="1:17">
      <c r="A199" s="99">
        <f t="shared" si="31"/>
        <v>193</v>
      </c>
      <c r="B199" s="108" t="s">
        <v>613</v>
      </c>
      <c r="C199" s="33" t="s">
        <v>22</v>
      </c>
      <c r="D199" s="109" t="s">
        <v>47</v>
      </c>
      <c r="E199" s="108" t="s">
        <v>614</v>
      </c>
      <c r="F199" s="33" t="s">
        <v>25</v>
      </c>
      <c r="G199" s="110">
        <v>17</v>
      </c>
      <c r="H199" s="110">
        <v>17</v>
      </c>
      <c r="I199" s="119">
        <f t="shared" si="21"/>
        <v>19040</v>
      </c>
      <c r="J199" s="120">
        <f t="shared" si="22"/>
        <v>1161.44</v>
      </c>
      <c r="K199" s="121">
        <v>0.8</v>
      </c>
      <c r="L199" s="120">
        <f t="shared" si="23"/>
        <v>929.152</v>
      </c>
      <c r="M199" s="110">
        <f t="shared" si="24"/>
        <v>232.288</v>
      </c>
      <c r="N199" s="109" t="s">
        <v>615</v>
      </c>
      <c r="O199" s="122" t="s">
        <v>27</v>
      </c>
      <c r="P199" s="124"/>
      <c r="Q199" s="124"/>
    </row>
    <row r="200" s="105" customFormat="1" ht="18.6" customHeight="1" spans="1:17">
      <c r="A200" s="99">
        <f t="shared" si="31"/>
        <v>194</v>
      </c>
      <c r="B200" s="108" t="s">
        <v>616</v>
      </c>
      <c r="C200" s="33" t="s">
        <v>22</v>
      </c>
      <c r="D200" s="109" t="s">
        <v>47</v>
      </c>
      <c r="E200" s="108" t="s">
        <v>617</v>
      </c>
      <c r="F200" s="33" t="s">
        <v>25</v>
      </c>
      <c r="G200" s="110">
        <v>11.6</v>
      </c>
      <c r="H200" s="110">
        <v>11.6</v>
      </c>
      <c r="I200" s="119">
        <f t="shared" ref="I200:I263" si="32">H200*1120</f>
        <v>12992</v>
      </c>
      <c r="J200" s="120">
        <f t="shared" ref="J200:J263" si="33">H200*68.32</f>
        <v>792.512</v>
      </c>
      <c r="K200" s="121">
        <v>0.8</v>
      </c>
      <c r="L200" s="120">
        <f t="shared" ref="L200:L263" si="34">J200*K200</f>
        <v>634.0096</v>
      </c>
      <c r="M200" s="110">
        <f t="shared" ref="M200:M263" si="35">G200*13.664</f>
        <v>158.5024</v>
      </c>
      <c r="N200" s="109" t="s">
        <v>618</v>
      </c>
      <c r="O200" s="122" t="s">
        <v>27</v>
      </c>
      <c r="P200" s="124"/>
      <c r="Q200" s="124"/>
    </row>
    <row r="201" s="105" customFormat="1" ht="18.6" customHeight="1" spans="1:17">
      <c r="A201" s="99">
        <f t="shared" si="31"/>
        <v>195</v>
      </c>
      <c r="B201" s="108" t="s">
        <v>619</v>
      </c>
      <c r="C201" s="33" t="s">
        <v>22</v>
      </c>
      <c r="D201" s="109" t="s">
        <v>620</v>
      </c>
      <c r="E201" s="108" t="s">
        <v>621</v>
      </c>
      <c r="F201" s="33" t="s">
        <v>25</v>
      </c>
      <c r="G201" s="110">
        <v>15</v>
      </c>
      <c r="H201" s="110">
        <v>15</v>
      </c>
      <c r="I201" s="119">
        <f t="shared" si="32"/>
        <v>16800</v>
      </c>
      <c r="J201" s="120">
        <f t="shared" si="33"/>
        <v>1024.8</v>
      </c>
      <c r="K201" s="121">
        <v>0.8</v>
      </c>
      <c r="L201" s="120">
        <f t="shared" si="34"/>
        <v>819.84</v>
      </c>
      <c r="M201" s="110">
        <f t="shared" si="35"/>
        <v>204.96</v>
      </c>
      <c r="N201" s="109" t="s">
        <v>622</v>
      </c>
      <c r="O201" s="122" t="s">
        <v>27</v>
      </c>
      <c r="P201" s="124"/>
      <c r="Q201" s="124"/>
    </row>
    <row r="202" s="105" customFormat="1" ht="18.6" customHeight="1" spans="1:17">
      <c r="A202" s="99">
        <f t="shared" si="31"/>
        <v>196</v>
      </c>
      <c r="B202" s="108" t="s">
        <v>623</v>
      </c>
      <c r="C202" s="33" t="s">
        <v>22</v>
      </c>
      <c r="D202" s="109" t="s">
        <v>37</v>
      </c>
      <c r="E202" s="108" t="s">
        <v>624</v>
      </c>
      <c r="F202" s="33" t="s">
        <v>25</v>
      </c>
      <c r="G202" s="110">
        <v>8.7</v>
      </c>
      <c r="H202" s="110">
        <v>8.7</v>
      </c>
      <c r="I202" s="119">
        <f t="shared" si="32"/>
        <v>9744</v>
      </c>
      <c r="J202" s="120">
        <f t="shared" si="33"/>
        <v>594.384</v>
      </c>
      <c r="K202" s="121">
        <v>0.8</v>
      </c>
      <c r="L202" s="120">
        <f t="shared" si="34"/>
        <v>475.5072</v>
      </c>
      <c r="M202" s="110">
        <f t="shared" si="35"/>
        <v>118.8768</v>
      </c>
      <c r="N202" s="109" t="s">
        <v>625</v>
      </c>
      <c r="O202" s="122" t="s">
        <v>27</v>
      </c>
      <c r="P202" s="124"/>
      <c r="Q202" s="124"/>
    </row>
    <row r="203" s="105" customFormat="1" ht="18.6" customHeight="1" spans="1:17">
      <c r="A203" s="99">
        <f t="shared" si="31"/>
        <v>197</v>
      </c>
      <c r="B203" s="108" t="s">
        <v>626</v>
      </c>
      <c r="C203" s="33" t="s">
        <v>22</v>
      </c>
      <c r="D203" s="109" t="s">
        <v>143</v>
      </c>
      <c r="E203" s="108" t="s">
        <v>627</v>
      </c>
      <c r="F203" s="33" t="s">
        <v>25</v>
      </c>
      <c r="G203" s="110">
        <v>321.5</v>
      </c>
      <c r="H203" s="110">
        <v>321.5</v>
      </c>
      <c r="I203" s="119">
        <f t="shared" si="32"/>
        <v>360080</v>
      </c>
      <c r="J203" s="120">
        <f t="shared" si="33"/>
        <v>21964.88</v>
      </c>
      <c r="K203" s="121">
        <v>0.8</v>
      </c>
      <c r="L203" s="120">
        <f t="shared" si="34"/>
        <v>17571.904</v>
      </c>
      <c r="M203" s="110">
        <f t="shared" si="35"/>
        <v>4392.976</v>
      </c>
      <c r="N203" s="109" t="s">
        <v>628</v>
      </c>
      <c r="O203" s="122" t="s">
        <v>27</v>
      </c>
      <c r="P203" s="124"/>
      <c r="Q203" s="124"/>
    </row>
    <row r="204" s="105" customFormat="1" ht="18.6" customHeight="1" spans="1:17">
      <c r="A204" s="99">
        <f t="shared" si="31"/>
        <v>198</v>
      </c>
      <c r="B204" s="108" t="s">
        <v>629</v>
      </c>
      <c r="C204" s="33" t="s">
        <v>22</v>
      </c>
      <c r="D204" s="109" t="s">
        <v>57</v>
      </c>
      <c r="E204" s="108" t="s">
        <v>630</v>
      </c>
      <c r="F204" s="33" t="s">
        <v>25</v>
      </c>
      <c r="G204" s="110">
        <v>8.7</v>
      </c>
      <c r="H204" s="110">
        <v>8.7</v>
      </c>
      <c r="I204" s="119">
        <f t="shared" si="32"/>
        <v>9744</v>
      </c>
      <c r="J204" s="120">
        <f t="shared" si="33"/>
        <v>594.384</v>
      </c>
      <c r="K204" s="121">
        <v>0.8</v>
      </c>
      <c r="L204" s="120">
        <f t="shared" si="34"/>
        <v>475.5072</v>
      </c>
      <c r="M204" s="110">
        <f t="shared" si="35"/>
        <v>118.8768</v>
      </c>
      <c r="N204" s="109" t="s">
        <v>631</v>
      </c>
      <c r="O204" s="122" t="s">
        <v>27</v>
      </c>
      <c r="P204" s="124"/>
      <c r="Q204" s="124"/>
    </row>
    <row r="205" s="105" customFormat="1" ht="18.6" customHeight="1" spans="1:17">
      <c r="A205" s="99">
        <f t="shared" si="31"/>
        <v>199</v>
      </c>
      <c r="B205" s="108" t="s">
        <v>632</v>
      </c>
      <c r="C205" s="33" t="s">
        <v>22</v>
      </c>
      <c r="D205" s="109" t="s">
        <v>57</v>
      </c>
      <c r="E205" s="108" t="s">
        <v>633</v>
      </c>
      <c r="F205" s="33" t="s">
        <v>25</v>
      </c>
      <c r="G205" s="110">
        <v>11</v>
      </c>
      <c r="H205" s="110">
        <v>11</v>
      </c>
      <c r="I205" s="119">
        <f t="shared" si="32"/>
        <v>12320</v>
      </c>
      <c r="J205" s="120">
        <f t="shared" si="33"/>
        <v>751.52</v>
      </c>
      <c r="K205" s="121">
        <v>0.8</v>
      </c>
      <c r="L205" s="120">
        <f t="shared" si="34"/>
        <v>601.216</v>
      </c>
      <c r="M205" s="110">
        <f t="shared" si="35"/>
        <v>150.304</v>
      </c>
      <c r="N205" s="109" t="s">
        <v>634</v>
      </c>
      <c r="O205" s="122" t="s">
        <v>27</v>
      </c>
      <c r="P205" s="124"/>
      <c r="Q205" s="124"/>
    </row>
    <row r="206" s="105" customFormat="1" ht="18.6" customHeight="1" spans="1:17">
      <c r="A206" s="99">
        <f t="shared" si="31"/>
        <v>200</v>
      </c>
      <c r="B206" s="108" t="s">
        <v>635</v>
      </c>
      <c r="C206" s="33" t="s">
        <v>22</v>
      </c>
      <c r="D206" s="109" t="s">
        <v>23</v>
      </c>
      <c r="E206" s="108" t="s">
        <v>636</v>
      </c>
      <c r="F206" s="33" t="s">
        <v>25</v>
      </c>
      <c r="G206" s="110">
        <v>14.8</v>
      </c>
      <c r="H206" s="110">
        <v>14.8</v>
      </c>
      <c r="I206" s="119">
        <f t="shared" si="32"/>
        <v>16576</v>
      </c>
      <c r="J206" s="120">
        <f t="shared" si="33"/>
        <v>1011.136</v>
      </c>
      <c r="K206" s="121">
        <v>0.8</v>
      </c>
      <c r="L206" s="120">
        <f t="shared" si="34"/>
        <v>808.9088</v>
      </c>
      <c r="M206" s="110">
        <f t="shared" si="35"/>
        <v>202.2272</v>
      </c>
      <c r="N206" s="109" t="s">
        <v>637</v>
      </c>
      <c r="O206" s="122" t="s">
        <v>27</v>
      </c>
      <c r="P206" s="124"/>
      <c r="Q206" s="124"/>
    </row>
    <row r="207" s="105" customFormat="1" ht="18.6" customHeight="1" spans="1:17">
      <c r="A207" s="99">
        <f t="shared" si="31"/>
        <v>201</v>
      </c>
      <c r="B207" s="108" t="s">
        <v>638</v>
      </c>
      <c r="C207" s="33" t="s">
        <v>22</v>
      </c>
      <c r="D207" s="109" t="s">
        <v>57</v>
      </c>
      <c r="E207" s="108" t="s">
        <v>639</v>
      </c>
      <c r="F207" s="33" t="s">
        <v>25</v>
      </c>
      <c r="G207" s="110">
        <v>19.4</v>
      </c>
      <c r="H207" s="110">
        <v>19.4</v>
      </c>
      <c r="I207" s="119">
        <f t="shared" si="32"/>
        <v>21728</v>
      </c>
      <c r="J207" s="120">
        <f t="shared" si="33"/>
        <v>1325.408</v>
      </c>
      <c r="K207" s="121">
        <v>0.8</v>
      </c>
      <c r="L207" s="120">
        <f t="shared" si="34"/>
        <v>1060.3264</v>
      </c>
      <c r="M207" s="110">
        <f t="shared" si="35"/>
        <v>265.0816</v>
      </c>
      <c r="N207" s="109" t="s">
        <v>640</v>
      </c>
      <c r="O207" s="122" t="s">
        <v>27</v>
      </c>
      <c r="P207" s="124"/>
      <c r="Q207" s="124"/>
    </row>
    <row r="208" s="105" customFormat="1" ht="18.6" customHeight="1" spans="1:17">
      <c r="A208" s="99">
        <f t="shared" ref="A208:A217" si="36">ROW()-6</f>
        <v>202</v>
      </c>
      <c r="B208" s="108" t="s">
        <v>641</v>
      </c>
      <c r="C208" s="33" t="s">
        <v>22</v>
      </c>
      <c r="D208" s="109" t="s">
        <v>88</v>
      </c>
      <c r="E208" s="108" t="s">
        <v>97</v>
      </c>
      <c r="F208" s="33" t="s">
        <v>25</v>
      </c>
      <c r="G208" s="110">
        <v>15</v>
      </c>
      <c r="H208" s="110">
        <v>15</v>
      </c>
      <c r="I208" s="119">
        <f t="shared" si="32"/>
        <v>16800</v>
      </c>
      <c r="J208" s="120">
        <f t="shared" si="33"/>
        <v>1024.8</v>
      </c>
      <c r="K208" s="121">
        <v>0.8</v>
      </c>
      <c r="L208" s="120">
        <f t="shared" si="34"/>
        <v>819.84</v>
      </c>
      <c r="M208" s="110">
        <f t="shared" si="35"/>
        <v>204.96</v>
      </c>
      <c r="N208" s="109" t="s">
        <v>642</v>
      </c>
      <c r="O208" s="122" t="s">
        <v>27</v>
      </c>
      <c r="P208" s="124"/>
      <c r="Q208" s="124"/>
    </row>
    <row r="209" s="105" customFormat="1" ht="18.6" customHeight="1" spans="1:17">
      <c r="A209" s="99">
        <f t="shared" si="36"/>
        <v>203</v>
      </c>
      <c r="B209" s="108" t="s">
        <v>643</v>
      </c>
      <c r="C209" s="33" t="s">
        <v>22</v>
      </c>
      <c r="D209" s="109" t="s">
        <v>644</v>
      </c>
      <c r="E209" s="108" t="s">
        <v>24</v>
      </c>
      <c r="F209" s="33" t="s">
        <v>25</v>
      </c>
      <c r="G209" s="110">
        <v>6</v>
      </c>
      <c r="H209" s="110">
        <v>6</v>
      </c>
      <c r="I209" s="119">
        <f t="shared" si="32"/>
        <v>6720</v>
      </c>
      <c r="J209" s="120">
        <f t="shared" si="33"/>
        <v>409.92</v>
      </c>
      <c r="K209" s="121">
        <v>0.8</v>
      </c>
      <c r="L209" s="120">
        <f t="shared" si="34"/>
        <v>327.936</v>
      </c>
      <c r="M209" s="110">
        <f t="shared" si="35"/>
        <v>81.984</v>
      </c>
      <c r="N209" s="109" t="s">
        <v>645</v>
      </c>
      <c r="O209" s="122" t="s">
        <v>27</v>
      </c>
      <c r="P209" s="124"/>
      <c r="Q209" s="124"/>
    </row>
    <row r="210" s="105" customFormat="1" ht="18.6" customHeight="1" spans="1:17">
      <c r="A210" s="99">
        <f t="shared" si="36"/>
        <v>204</v>
      </c>
      <c r="B210" s="108" t="s">
        <v>646</v>
      </c>
      <c r="C210" s="33" t="s">
        <v>22</v>
      </c>
      <c r="D210" s="109" t="s">
        <v>47</v>
      </c>
      <c r="E210" s="108" t="s">
        <v>647</v>
      </c>
      <c r="F210" s="33" t="s">
        <v>25</v>
      </c>
      <c r="G210" s="110">
        <v>33</v>
      </c>
      <c r="H210" s="110">
        <v>33</v>
      </c>
      <c r="I210" s="119">
        <f t="shared" si="32"/>
        <v>36960</v>
      </c>
      <c r="J210" s="120">
        <f t="shared" si="33"/>
        <v>2254.56</v>
      </c>
      <c r="K210" s="121">
        <v>0.8</v>
      </c>
      <c r="L210" s="120">
        <f t="shared" si="34"/>
        <v>1803.648</v>
      </c>
      <c r="M210" s="110">
        <f t="shared" si="35"/>
        <v>450.912</v>
      </c>
      <c r="N210" s="109" t="s">
        <v>648</v>
      </c>
      <c r="O210" s="122" t="s">
        <v>27</v>
      </c>
      <c r="P210" s="124"/>
      <c r="Q210" s="124"/>
    </row>
    <row r="211" s="105" customFormat="1" ht="18.6" customHeight="1" spans="1:17">
      <c r="A211" s="99">
        <f t="shared" si="36"/>
        <v>205</v>
      </c>
      <c r="B211" s="108" t="s">
        <v>649</v>
      </c>
      <c r="C211" s="33" t="s">
        <v>22</v>
      </c>
      <c r="D211" s="109" t="s">
        <v>132</v>
      </c>
      <c r="E211" s="108" t="s">
        <v>650</v>
      </c>
      <c r="F211" s="33" t="s">
        <v>25</v>
      </c>
      <c r="G211" s="110">
        <v>15</v>
      </c>
      <c r="H211" s="110">
        <v>15</v>
      </c>
      <c r="I211" s="119">
        <f t="shared" si="32"/>
        <v>16800</v>
      </c>
      <c r="J211" s="120">
        <f t="shared" si="33"/>
        <v>1024.8</v>
      </c>
      <c r="K211" s="121">
        <v>0.8</v>
      </c>
      <c r="L211" s="120">
        <f t="shared" si="34"/>
        <v>819.84</v>
      </c>
      <c r="M211" s="110">
        <f t="shared" si="35"/>
        <v>204.96</v>
      </c>
      <c r="N211" s="109" t="s">
        <v>651</v>
      </c>
      <c r="O211" s="122" t="s">
        <v>27</v>
      </c>
      <c r="P211" s="124"/>
      <c r="Q211" s="124"/>
    </row>
    <row r="212" s="105" customFormat="1" ht="18.6" customHeight="1" spans="1:17">
      <c r="A212" s="99">
        <f t="shared" si="36"/>
        <v>206</v>
      </c>
      <c r="B212" s="108" t="s">
        <v>652</v>
      </c>
      <c r="C212" s="33" t="s">
        <v>22</v>
      </c>
      <c r="D212" s="109" t="s">
        <v>139</v>
      </c>
      <c r="E212" s="108" t="s">
        <v>653</v>
      </c>
      <c r="F212" s="33" t="s">
        <v>25</v>
      </c>
      <c r="G212" s="110">
        <v>10</v>
      </c>
      <c r="H212" s="110">
        <v>10</v>
      </c>
      <c r="I212" s="119">
        <f t="shared" si="32"/>
        <v>11200</v>
      </c>
      <c r="J212" s="120">
        <f t="shared" si="33"/>
        <v>683.2</v>
      </c>
      <c r="K212" s="121">
        <v>0.8</v>
      </c>
      <c r="L212" s="120">
        <f t="shared" si="34"/>
        <v>546.56</v>
      </c>
      <c r="M212" s="110">
        <f t="shared" si="35"/>
        <v>136.64</v>
      </c>
      <c r="N212" s="109" t="s">
        <v>654</v>
      </c>
      <c r="O212" s="122" t="s">
        <v>27</v>
      </c>
      <c r="P212" s="124"/>
      <c r="Q212" s="124"/>
    </row>
    <row r="213" s="105" customFormat="1" ht="18.6" customHeight="1" spans="1:17">
      <c r="A213" s="99">
        <f t="shared" si="36"/>
        <v>207</v>
      </c>
      <c r="B213" s="108" t="s">
        <v>655</v>
      </c>
      <c r="C213" s="33" t="s">
        <v>22</v>
      </c>
      <c r="D213" s="109" t="s">
        <v>23</v>
      </c>
      <c r="E213" s="108" t="s">
        <v>656</v>
      </c>
      <c r="F213" s="33" t="s">
        <v>25</v>
      </c>
      <c r="G213" s="110">
        <v>14.5</v>
      </c>
      <c r="H213" s="110">
        <v>14.5</v>
      </c>
      <c r="I213" s="119">
        <f t="shared" si="32"/>
        <v>16240</v>
      </c>
      <c r="J213" s="120">
        <f t="shared" si="33"/>
        <v>990.64</v>
      </c>
      <c r="K213" s="121">
        <v>0.8</v>
      </c>
      <c r="L213" s="120">
        <f t="shared" si="34"/>
        <v>792.512</v>
      </c>
      <c r="M213" s="110">
        <f t="shared" si="35"/>
        <v>198.128</v>
      </c>
      <c r="N213" s="109" t="s">
        <v>657</v>
      </c>
      <c r="O213" s="122" t="s">
        <v>27</v>
      </c>
      <c r="P213" s="124"/>
      <c r="Q213" s="124"/>
    </row>
    <row r="214" s="105" customFormat="1" ht="18.6" customHeight="1" spans="1:17">
      <c r="A214" s="99">
        <f t="shared" si="36"/>
        <v>208</v>
      </c>
      <c r="B214" s="108" t="s">
        <v>658</v>
      </c>
      <c r="C214" s="33" t="s">
        <v>22</v>
      </c>
      <c r="D214" s="109" t="s">
        <v>365</v>
      </c>
      <c r="E214" s="108" t="s">
        <v>97</v>
      </c>
      <c r="F214" s="33" t="s">
        <v>25</v>
      </c>
      <c r="G214" s="110">
        <v>30</v>
      </c>
      <c r="H214" s="110">
        <v>30</v>
      </c>
      <c r="I214" s="119">
        <f t="shared" si="32"/>
        <v>33600</v>
      </c>
      <c r="J214" s="120">
        <f t="shared" si="33"/>
        <v>2049.6</v>
      </c>
      <c r="K214" s="121">
        <v>0.8</v>
      </c>
      <c r="L214" s="120">
        <f t="shared" si="34"/>
        <v>1639.68</v>
      </c>
      <c r="M214" s="110">
        <f t="shared" si="35"/>
        <v>409.92</v>
      </c>
      <c r="N214" s="109" t="s">
        <v>659</v>
      </c>
      <c r="O214" s="122" t="s">
        <v>27</v>
      </c>
      <c r="P214" s="124"/>
      <c r="Q214" s="124"/>
    </row>
    <row r="215" s="105" customFormat="1" ht="18.6" customHeight="1" spans="1:17">
      <c r="A215" s="99">
        <f t="shared" si="36"/>
        <v>209</v>
      </c>
      <c r="B215" s="108" t="s">
        <v>660</v>
      </c>
      <c r="C215" s="33" t="s">
        <v>22</v>
      </c>
      <c r="D215" s="109" t="s">
        <v>75</v>
      </c>
      <c r="E215" s="108" t="s">
        <v>97</v>
      </c>
      <c r="F215" s="33" t="s">
        <v>25</v>
      </c>
      <c r="G215" s="110">
        <v>8.4</v>
      </c>
      <c r="H215" s="110">
        <v>8.4</v>
      </c>
      <c r="I215" s="119">
        <f t="shared" si="32"/>
        <v>9408</v>
      </c>
      <c r="J215" s="120">
        <f t="shared" si="33"/>
        <v>573.888</v>
      </c>
      <c r="K215" s="121">
        <v>0.8</v>
      </c>
      <c r="L215" s="120">
        <f t="shared" si="34"/>
        <v>459.1104</v>
      </c>
      <c r="M215" s="110">
        <f t="shared" si="35"/>
        <v>114.7776</v>
      </c>
      <c r="N215" s="109" t="s">
        <v>661</v>
      </c>
      <c r="O215" s="122" t="s">
        <v>27</v>
      </c>
      <c r="P215" s="124"/>
      <c r="Q215" s="124"/>
    </row>
    <row r="216" s="105" customFormat="1" ht="18.6" customHeight="1" spans="1:17">
      <c r="A216" s="99">
        <f t="shared" si="36"/>
        <v>210</v>
      </c>
      <c r="B216" s="108" t="s">
        <v>662</v>
      </c>
      <c r="C216" s="33" t="s">
        <v>22</v>
      </c>
      <c r="D216" s="109" t="s">
        <v>79</v>
      </c>
      <c r="E216" s="108" t="s">
        <v>663</v>
      </c>
      <c r="F216" s="33" t="s">
        <v>25</v>
      </c>
      <c r="G216" s="110">
        <v>25.2</v>
      </c>
      <c r="H216" s="110">
        <v>25.2</v>
      </c>
      <c r="I216" s="119">
        <f t="shared" si="32"/>
        <v>28224</v>
      </c>
      <c r="J216" s="120">
        <f t="shared" si="33"/>
        <v>1721.664</v>
      </c>
      <c r="K216" s="121">
        <v>0.8</v>
      </c>
      <c r="L216" s="120">
        <f t="shared" si="34"/>
        <v>1377.3312</v>
      </c>
      <c r="M216" s="110">
        <f t="shared" si="35"/>
        <v>344.3328</v>
      </c>
      <c r="N216" s="109" t="s">
        <v>664</v>
      </c>
      <c r="O216" s="122" t="s">
        <v>27</v>
      </c>
      <c r="P216" s="124"/>
      <c r="Q216" s="124"/>
    </row>
    <row r="217" s="105" customFormat="1" ht="18.6" customHeight="1" spans="1:17">
      <c r="A217" s="99">
        <f t="shared" si="36"/>
        <v>211</v>
      </c>
      <c r="B217" s="108" t="s">
        <v>665</v>
      </c>
      <c r="C217" s="33" t="s">
        <v>22</v>
      </c>
      <c r="D217" s="109" t="s">
        <v>666</v>
      </c>
      <c r="E217" s="108" t="s">
        <v>667</v>
      </c>
      <c r="F217" s="33" t="s">
        <v>25</v>
      </c>
      <c r="G217" s="110">
        <v>110.8</v>
      </c>
      <c r="H217" s="110">
        <v>110.8</v>
      </c>
      <c r="I217" s="119">
        <f t="shared" si="32"/>
        <v>124096</v>
      </c>
      <c r="J217" s="120">
        <f t="shared" si="33"/>
        <v>7569.856</v>
      </c>
      <c r="K217" s="121">
        <v>0.8</v>
      </c>
      <c r="L217" s="120">
        <f t="shared" si="34"/>
        <v>6055.8848</v>
      </c>
      <c r="M217" s="110">
        <f t="shared" si="35"/>
        <v>1513.9712</v>
      </c>
      <c r="N217" s="109" t="s">
        <v>668</v>
      </c>
      <c r="O217" s="122" t="s">
        <v>27</v>
      </c>
      <c r="P217" s="124"/>
      <c r="Q217" s="124"/>
    </row>
    <row r="218" s="105" customFormat="1" ht="18.6" customHeight="1" spans="1:17">
      <c r="A218" s="99">
        <f t="shared" ref="A218:A227" si="37">ROW()-6</f>
        <v>212</v>
      </c>
      <c r="B218" s="108" t="s">
        <v>669</v>
      </c>
      <c r="C218" s="33" t="s">
        <v>22</v>
      </c>
      <c r="D218" s="109" t="s">
        <v>313</v>
      </c>
      <c r="E218" s="108" t="s">
        <v>670</v>
      </c>
      <c r="F218" s="33" t="s">
        <v>25</v>
      </c>
      <c r="G218" s="110">
        <v>54.6</v>
      </c>
      <c r="H218" s="110">
        <v>54.6</v>
      </c>
      <c r="I218" s="119">
        <f t="shared" si="32"/>
        <v>61152</v>
      </c>
      <c r="J218" s="120">
        <f t="shared" si="33"/>
        <v>3730.272</v>
      </c>
      <c r="K218" s="121">
        <v>0.8</v>
      </c>
      <c r="L218" s="120">
        <f t="shared" si="34"/>
        <v>2984.2176</v>
      </c>
      <c r="M218" s="110">
        <f t="shared" si="35"/>
        <v>746.0544</v>
      </c>
      <c r="N218" s="109" t="s">
        <v>671</v>
      </c>
      <c r="O218" s="122" t="s">
        <v>27</v>
      </c>
      <c r="P218" s="124"/>
      <c r="Q218" s="124"/>
    </row>
    <row r="219" s="105" customFormat="1" ht="18.6" customHeight="1" spans="1:17">
      <c r="A219" s="99">
        <f t="shared" si="37"/>
        <v>213</v>
      </c>
      <c r="B219" s="108" t="s">
        <v>672</v>
      </c>
      <c r="C219" s="33" t="s">
        <v>22</v>
      </c>
      <c r="D219" s="109" t="s">
        <v>146</v>
      </c>
      <c r="E219" s="108" t="s">
        <v>24</v>
      </c>
      <c r="F219" s="33" t="s">
        <v>25</v>
      </c>
      <c r="G219" s="110">
        <v>8.4</v>
      </c>
      <c r="H219" s="110">
        <v>8.4</v>
      </c>
      <c r="I219" s="119">
        <f t="shared" si="32"/>
        <v>9408</v>
      </c>
      <c r="J219" s="120">
        <f t="shared" si="33"/>
        <v>573.888</v>
      </c>
      <c r="K219" s="121">
        <v>0.8</v>
      </c>
      <c r="L219" s="120">
        <f t="shared" si="34"/>
        <v>459.1104</v>
      </c>
      <c r="M219" s="110">
        <f t="shared" si="35"/>
        <v>114.7776</v>
      </c>
      <c r="N219" s="109" t="s">
        <v>673</v>
      </c>
      <c r="O219" s="122" t="s">
        <v>27</v>
      </c>
      <c r="P219" s="124"/>
      <c r="Q219" s="124"/>
    </row>
    <row r="220" s="105" customFormat="1" ht="18.6" customHeight="1" spans="1:17">
      <c r="A220" s="99">
        <f t="shared" si="37"/>
        <v>214</v>
      </c>
      <c r="B220" s="108" t="s">
        <v>674</v>
      </c>
      <c r="C220" s="33" t="s">
        <v>22</v>
      </c>
      <c r="D220" s="109" t="s">
        <v>29</v>
      </c>
      <c r="E220" s="108" t="s">
        <v>675</v>
      </c>
      <c r="F220" s="33" t="s">
        <v>25</v>
      </c>
      <c r="G220" s="110">
        <v>10</v>
      </c>
      <c r="H220" s="110">
        <v>10</v>
      </c>
      <c r="I220" s="119">
        <f t="shared" si="32"/>
        <v>11200</v>
      </c>
      <c r="J220" s="120">
        <f t="shared" si="33"/>
        <v>683.2</v>
      </c>
      <c r="K220" s="121">
        <v>0.8</v>
      </c>
      <c r="L220" s="120">
        <f t="shared" si="34"/>
        <v>546.56</v>
      </c>
      <c r="M220" s="110">
        <f t="shared" si="35"/>
        <v>136.64</v>
      </c>
      <c r="N220" s="109" t="s">
        <v>676</v>
      </c>
      <c r="O220" s="122" t="s">
        <v>27</v>
      </c>
      <c r="P220" s="124"/>
      <c r="Q220" s="124"/>
    </row>
    <row r="221" s="105" customFormat="1" ht="18.6" customHeight="1" spans="1:17">
      <c r="A221" s="99">
        <f t="shared" si="37"/>
        <v>215</v>
      </c>
      <c r="B221" s="108" t="s">
        <v>677</v>
      </c>
      <c r="C221" s="33" t="s">
        <v>22</v>
      </c>
      <c r="D221" s="109" t="s">
        <v>156</v>
      </c>
      <c r="E221" s="108" t="s">
        <v>24</v>
      </c>
      <c r="F221" s="33" t="s">
        <v>25</v>
      </c>
      <c r="G221" s="110">
        <v>168</v>
      </c>
      <c r="H221" s="110">
        <v>168</v>
      </c>
      <c r="I221" s="119">
        <f t="shared" si="32"/>
        <v>188160</v>
      </c>
      <c r="J221" s="120">
        <f t="shared" si="33"/>
        <v>11477.76</v>
      </c>
      <c r="K221" s="121">
        <v>0.8</v>
      </c>
      <c r="L221" s="120">
        <f t="shared" si="34"/>
        <v>9182.208</v>
      </c>
      <c r="M221" s="110">
        <f t="shared" si="35"/>
        <v>2295.552</v>
      </c>
      <c r="N221" s="109" t="s">
        <v>678</v>
      </c>
      <c r="O221" s="122" t="s">
        <v>27</v>
      </c>
      <c r="P221" s="124"/>
      <c r="Q221" s="124"/>
    </row>
    <row r="222" s="105" customFormat="1" ht="18.6" customHeight="1" spans="1:17">
      <c r="A222" s="99">
        <f t="shared" si="37"/>
        <v>216</v>
      </c>
      <c r="B222" s="108" t="s">
        <v>679</v>
      </c>
      <c r="C222" s="33" t="s">
        <v>22</v>
      </c>
      <c r="D222" s="109" t="s">
        <v>109</v>
      </c>
      <c r="E222" s="108" t="s">
        <v>680</v>
      </c>
      <c r="F222" s="33" t="s">
        <v>25</v>
      </c>
      <c r="G222" s="110">
        <v>35</v>
      </c>
      <c r="H222" s="110">
        <v>35</v>
      </c>
      <c r="I222" s="119">
        <f t="shared" si="32"/>
        <v>39200</v>
      </c>
      <c r="J222" s="120">
        <f t="shared" si="33"/>
        <v>2391.2</v>
      </c>
      <c r="K222" s="121">
        <v>0.8</v>
      </c>
      <c r="L222" s="120">
        <f t="shared" si="34"/>
        <v>1912.96</v>
      </c>
      <c r="M222" s="110">
        <f t="shared" si="35"/>
        <v>478.24</v>
      </c>
      <c r="N222" s="109" t="s">
        <v>681</v>
      </c>
      <c r="O222" s="122" t="s">
        <v>27</v>
      </c>
      <c r="P222" s="124"/>
      <c r="Q222" s="124"/>
    </row>
    <row r="223" s="105" customFormat="1" ht="18.6" customHeight="1" spans="1:17">
      <c r="A223" s="99">
        <f t="shared" si="37"/>
        <v>217</v>
      </c>
      <c r="B223" s="108" t="s">
        <v>682</v>
      </c>
      <c r="C223" s="33" t="s">
        <v>22</v>
      </c>
      <c r="D223" s="109" t="s">
        <v>88</v>
      </c>
      <c r="E223" s="108" t="s">
        <v>683</v>
      </c>
      <c r="F223" s="33" t="s">
        <v>25</v>
      </c>
      <c r="G223" s="110">
        <v>11.2</v>
      </c>
      <c r="H223" s="110">
        <v>11.2</v>
      </c>
      <c r="I223" s="119">
        <f t="shared" si="32"/>
        <v>12544</v>
      </c>
      <c r="J223" s="120">
        <f t="shared" si="33"/>
        <v>765.184</v>
      </c>
      <c r="K223" s="121">
        <v>0.8</v>
      </c>
      <c r="L223" s="120">
        <f t="shared" si="34"/>
        <v>612.1472</v>
      </c>
      <c r="M223" s="110">
        <f t="shared" si="35"/>
        <v>153.0368</v>
      </c>
      <c r="N223" s="109" t="s">
        <v>684</v>
      </c>
      <c r="O223" s="122" t="s">
        <v>27</v>
      </c>
      <c r="P223" s="124"/>
      <c r="Q223" s="124"/>
    </row>
    <row r="224" s="105" customFormat="1" ht="18.6" customHeight="1" spans="1:17">
      <c r="A224" s="99">
        <f t="shared" si="37"/>
        <v>218</v>
      </c>
      <c r="B224" s="108" t="s">
        <v>685</v>
      </c>
      <c r="C224" s="33" t="s">
        <v>22</v>
      </c>
      <c r="D224" s="109" t="s">
        <v>686</v>
      </c>
      <c r="E224" s="108" t="s">
        <v>687</v>
      </c>
      <c r="F224" s="33" t="s">
        <v>25</v>
      </c>
      <c r="G224" s="110">
        <v>33.6</v>
      </c>
      <c r="H224" s="110">
        <v>33.6</v>
      </c>
      <c r="I224" s="119">
        <f t="shared" si="32"/>
        <v>37632</v>
      </c>
      <c r="J224" s="120">
        <f t="shared" si="33"/>
        <v>2295.552</v>
      </c>
      <c r="K224" s="121">
        <v>0.8</v>
      </c>
      <c r="L224" s="120">
        <f t="shared" si="34"/>
        <v>1836.4416</v>
      </c>
      <c r="M224" s="110">
        <f t="shared" si="35"/>
        <v>459.1104</v>
      </c>
      <c r="N224" s="109" t="s">
        <v>688</v>
      </c>
      <c r="O224" s="122" t="s">
        <v>27</v>
      </c>
      <c r="P224" s="124"/>
      <c r="Q224" s="124"/>
    </row>
    <row r="225" s="105" customFormat="1" ht="18.6" customHeight="1" spans="1:17">
      <c r="A225" s="99">
        <f t="shared" si="37"/>
        <v>219</v>
      </c>
      <c r="B225" s="108" t="s">
        <v>689</v>
      </c>
      <c r="C225" s="33" t="s">
        <v>22</v>
      </c>
      <c r="D225" s="109" t="s">
        <v>23</v>
      </c>
      <c r="E225" s="108" t="s">
        <v>690</v>
      </c>
      <c r="F225" s="33" t="s">
        <v>25</v>
      </c>
      <c r="G225" s="110">
        <v>6</v>
      </c>
      <c r="H225" s="110">
        <v>6</v>
      </c>
      <c r="I225" s="119">
        <f t="shared" si="32"/>
        <v>6720</v>
      </c>
      <c r="J225" s="120">
        <f t="shared" si="33"/>
        <v>409.92</v>
      </c>
      <c r="K225" s="121">
        <v>0.8</v>
      </c>
      <c r="L225" s="120">
        <f t="shared" si="34"/>
        <v>327.936</v>
      </c>
      <c r="M225" s="110">
        <f t="shared" si="35"/>
        <v>81.984</v>
      </c>
      <c r="N225" s="109" t="s">
        <v>691</v>
      </c>
      <c r="O225" s="122" t="s">
        <v>27</v>
      </c>
      <c r="P225" s="124"/>
      <c r="Q225" s="124"/>
    </row>
    <row r="226" s="105" customFormat="1" ht="18.6" customHeight="1" spans="1:17">
      <c r="A226" s="99">
        <f t="shared" si="37"/>
        <v>220</v>
      </c>
      <c r="B226" s="108" t="s">
        <v>692</v>
      </c>
      <c r="C226" s="33" t="s">
        <v>22</v>
      </c>
      <c r="D226" s="109" t="s">
        <v>109</v>
      </c>
      <c r="E226" s="108" t="s">
        <v>693</v>
      </c>
      <c r="F226" s="33" t="s">
        <v>25</v>
      </c>
      <c r="G226" s="110">
        <v>60</v>
      </c>
      <c r="H226" s="110">
        <v>60</v>
      </c>
      <c r="I226" s="119">
        <f t="shared" si="32"/>
        <v>67200</v>
      </c>
      <c r="J226" s="120">
        <f t="shared" si="33"/>
        <v>4099.2</v>
      </c>
      <c r="K226" s="121">
        <v>0.8</v>
      </c>
      <c r="L226" s="120">
        <f t="shared" si="34"/>
        <v>3279.36</v>
      </c>
      <c r="M226" s="110">
        <f t="shared" si="35"/>
        <v>819.84</v>
      </c>
      <c r="N226" s="109" t="s">
        <v>694</v>
      </c>
      <c r="O226" s="122" t="s">
        <v>27</v>
      </c>
      <c r="P226" s="124"/>
      <c r="Q226" s="124"/>
    </row>
    <row r="227" s="105" customFormat="1" ht="18.6" customHeight="1" spans="1:17">
      <c r="A227" s="99">
        <f t="shared" si="37"/>
        <v>221</v>
      </c>
      <c r="B227" s="108" t="s">
        <v>695</v>
      </c>
      <c r="C227" s="33" t="s">
        <v>22</v>
      </c>
      <c r="D227" s="109" t="s">
        <v>92</v>
      </c>
      <c r="E227" s="108" t="s">
        <v>696</v>
      </c>
      <c r="F227" s="33" t="s">
        <v>25</v>
      </c>
      <c r="G227" s="110">
        <v>17</v>
      </c>
      <c r="H227" s="110">
        <v>17</v>
      </c>
      <c r="I227" s="119">
        <f t="shared" si="32"/>
        <v>19040</v>
      </c>
      <c r="J227" s="120">
        <f t="shared" si="33"/>
        <v>1161.44</v>
      </c>
      <c r="K227" s="121">
        <v>0.8</v>
      </c>
      <c r="L227" s="120">
        <f t="shared" si="34"/>
        <v>929.152</v>
      </c>
      <c r="M227" s="110">
        <f t="shared" si="35"/>
        <v>232.288</v>
      </c>
      <c r="N227" s="109" t="s">
        <v>697</v>
      </c>
      <c r="O227" s="122" t="s">
        <v>27</v>
      </c>
      <c r="P227" s="124"/>
      <c r="Q227" s="124"/>
    </row>
    <row r="228" s="105" customFormat="1" ht="18.6" customHeight="1" spans="1:17">
      <c r="A228" s="99">
        <f t="shared" ref="A228:A237" si="38">ROW()-6</f>
        <v>222</v>
      </c>
      <c r="B228" s="108" t="s">
        <v>698</v>
      </c>
      <c r="C228" s="33" t="s">
        <v>22</v>
      </c>
      <c r="D228" s="109" t="s">
        <v>313</v>
      </c>
      <c r="E228" s="108" t="s">
        <v>699</v>
      </c>
      <c r="F228" s="33" t="s">
        <v>25</v>
      </c>
      <c r="G228" s="110">
        <v>14</v>
      </c>
      <c r="H228" s="110">
        <v>14</v>
      </c>
      <c r="I228" s="119">
        <f t="shared" si="32"/>
        <v>15680</v>
      </c>
      <c r="J228" s="120">
        <f t="shared" si="33"/>
        <v>956.48</v>
      </c>
      <c r="K228" s="121">
        <v>0.8</v>
      </c>
      <c r="L228" s="120">
        <f t="shared" si="34"/>
        <v>765.184</v>
      </c>
      <c r="M228" s="110">
        <f t="shared" si="35"/>
        <v>191.296</v>
      </c>
      <c r="N228" s="109" t="s">
        <v>700</v>
      </c>
      <c r="O228" s="122" t="s">
        <v>27</v>
      </c>
      <c r="P228" s="124"/>
      <c r="Q228" s="124"/>
    </row>
    <row r="229" s="105" customFormat="1" ht="18.6" customHeight="1" spans="1:17">
      <c r="A229" s="99">
        <f t="shared" si="38"/>
        <v>223</v>
      </c>
      <c r="B229" s="108" t="s">
        <v>701</v>
      </c>
      <c r="C229" s="33" t="s">
        <v>22</v>
      </c>
      <c r="D229" s="109" t="s">
        <v>23</v>
      </c>
      <c r="E229" s="108" t="s">
        <v>702</v>
      </c>
      <c r="F229" s="33" t="s">
        <v>25</v>
      </c>
      <c r="G229" s="110">
        <v>14</v>
      </c>
      <c r="H229" s="110">
        <v>14</v>
      </c>
      <c r="I229" s="119">
        <f t="shared" si="32"/>
        <v>15680</v>
      </c>
      <c r="J229" s="120">
        <f t="shared" si="33"/>
        <v>956.48</v>
      </c>
      <c r="K229" s="121">
        <v>0.8</v>
      </c>
      <c r="L229" s="120">
        <f t="shared" si="34"/>
        <v>765.184</v>
      </c>
      <c r="M229" s="110">
        <f t="shared" si="35"/>
        <v>191.296</v>
      </c>
      <c r="N229" s="109" t="s">
        <v>703</v>
      </c>
      <c r="O229" s="122" t="s">
        <v>27</v>
      </c>
      <c r="P229" s="124"/>
      <c r="Q229" s="124"/>
    </row>
    <row r="230" s="105" customFormat="1" ht="18.6" customHeight="1" spans="1:17">
      <c r="A230" s="99">
        <f t="shared" si="38"/>
        <v>224</v>
      </c>
      <c r="B230" s="108" t="s">
        <v>704</v>
      </c>
      <c r="C230" s="33" t="s">
        <v>22</v>
      </c>
      <c r="D230" s="109" t="s">
        <v>234</v>
      </c>
      <c r="E230" s="108" t="s">
        <v>705</v>
      </c>
      <c r="F230" s="33" t="s">
        <v>25</v>
      </c>
      <c r="G230" s="110">
        <v>8.4</v>
      </c>
      <c r="H230" s="110">
        <v>8.4</v>
      </c>
      <c r="I230" s="119">
        <f t="shared" si="32"/>
        <v>9408</v>
      </c>
      <c r="J230" s="120">
        <f t="shared" si="33"/>
        <v>573.888</v>
      </c>
      <c r="K230" s="121">
        <v>0.8</v>
      </c>
      <c r="L230" s="120">
        <f t="shared" si="34"/>
        <v>459.1104</v>
      </c>
      <c r="M230" s="110">
        <f t="shared" si="35"/>
        <v>114.7776</v>
      </c>
      <c r="N230" s="109" t="s">
        <v>706</v>
      </c>
      <c r="O230" s="122" t="s">
        <v>27</v>
      </c>
      <c r="P230" s="124"/>
      <c r="Q230" s="124"/>
    </row>
    <row r="231" s="105" customFormat="1" ht="18.6" customHeight="1" spans="1:17">
      <c r="A231" s="99">
        <f t="shared" si="38"/>
        <v>225</v>
      </c>
      <c r="B231" s="108" t="s">
        <v>707</v>
      </c>
      <c r="C231" s="33" t="s">
        <v>22</v>
      </c>
      <c r="D231" s="109" t="s">
        <v>708</v>
      </c>
      <c r="E231" s="108" t="s">
        <v>709</v>
      </c>
      <c r="F231" s="33" t="s">
        <v>25</v>
      </c>
      <c r="G231" s="110">
        <v>12</v>
      </c>
      <c r="H231" s="110">
        <v>12</v>
      </c>
      <c r="I231" s="119">
        <f t="shared" si="32"/>
        <v>13440</v>
      </c>
      <c r="J231" s="120">
        <f t="shared" si="33"/>
        <v>819.84</v>
      </c>
      <c r="K231" s="121">
        <v>0.8</v>
      </c>
      <c r="L231" s="120">
        <f t="shared" si="34"/>
        <v>655.872</v>
      </c>
      <c r="M231" s="110">
        <f t="shared" si="35"/>
        <v>163.968</v>
      </c>
      <c r="N231" s="109" t="s">
        <v>710</v>
      </c>
      <c r="O231" s="122" t="s">
        <v>27</v>
      </c>
      <c r="P231" s="124"/>
      <c r="Q231" s="124"/>
    </row>
    <row r="232" s="105" customFormat="1" ht="18.6" customHeight="1" spans="1:17">
      <c r="A232" s="99">
        <f t="shared" si="38"/>
        <v>226</v>
      </c>
      <c r="B232" s="108" t="s">
        <v>711</v>
      </c>
      <c r="C232" s="33" t="s">
        <v>22</v>
      </c>
      <c r="D232" s="109" t="s">
        <v>75</v>
      </c>
      <c r="E232" s="108" t="s">
        <v>712</v>
      </c>
      <c r="F232" s="33" t="s">
        <v>25</v>
      </c>
      <c r="G232" s="110">
        <v>50</v>
      </c>
      <c r="H232" s="110">
        <v>50</v>
      </c>
      <c r="I232" s="119">
        <f t="shared" si="32"/>
        <v>56000</v>
      </c>
      <c r="J232" s="120">
        <f t="shared" si="33"/>
        <v>3416</v>
      </c>
      <c r="K232" s="121">
        <v>0.8</v>
      </c>
      <c r="L232" s="120">
        <f t="shared" si="34"/>
        <v>2732.8</v>
      </c>
      <c r="M232" s="110">
        <f t="shared" si="35"/>
        <v>683.2</v>
      </c>
      <c r="N232" s="109" t="s">
        <v>713</v>
      </c>
      <c r="O232" s="122" t="s">
        <v>27</v>
      </c>
      <c r="P232" s="124"/>
      <c r="Q232" s="124"/>
    </row>
    <row r="233" s="105" customFormat="1" ht="18.6" customHeight="1" spans="1:17">
      <c r="A233" s="99">
        <f t="shared" si="38"/>
        <v>227</v>
      </c>
      <c r="B233" s="108" t="s">
        <v>714</v>
      </c>
      <c r="C233" s="33" t="s">
        <v>22</v>
      </c>
      <c r="D233" s="109" t="s">
        <v>33</v>
      </c>
      <c r="E233" s="108" t="s">
        <v>715</v>
      </c>
      <c r="F233" s="33" t="s">
        <v>25</v>
      </c>
      <c r="G233" s="110">
        <v>120.4</v>
      </c>
      <c r="H233" s="110">
        <v>120.4</v>
      </c>
      <c r="I233" s="119">
        <f t="shared" si="32"/>
        <v>134848</v>
      </c>
      <c r="J233" s="120">
        <f t="shared" si="33"/>
        <v>8225.728</v>
      </c>
      <c r="K233" s="121">
        <v>0.8</v>
      </c>
      <c r="L233" s="120">
        <f t="shared" si="34"/>
        <v>6580.5824</v>
      </c>
      <c r="M233" s="110">
        <f t="shared" si="35"/>
        <v>1645.1456</v>
      </c>
      <c r="N233" s="109" t="s">
        <v>716</v>
      </c>
      <c r="O233" s="122" t="s">
        <v>27</v>
      </c>
      <c r="P233" s="124"/>
      <c r="Q233" s="124"/>
    </row>
    <row r="234" s="105" customFormat="1" ht="18.6" customHeight="1" spans="1:17">
      <c r="A234" s="99">
        <f t="shared" si="38"/>
        <v>228</v>
      </c>
      <c r="B234" s="108" t="s">
        <v>717</v>
      </c>
      <c r="C234" s="33" t="s">
        <v>22</v>
      </c>
      <c r="D234" s="109" t="s">
        <v>61</v>
      </c>
      <c r="E234" s="108" t="s">
        <v>718</v>
      </c>
      <c r="F234" s="33" t="s">
        <v>25</v>
      </c>
      <c r="G234" s="110">
        <v>20</v>
      </c>
      <c r="H234" s="110">
        <v>20</v>
      </c>
      <c r="I234" s="119">
        <f t="shared" si="32"/>
        <v>22400</v>
      </c>
      <c r="J234" s="120">
        <f t="shared" si="33"/>
        <v>1366.4</v>
      </c>
      <c r="K234" s="121">
        <v>0.8</v>
      </c>
      <c r="L234" s="120">
        <f t="shared" si="34"/>
        <v>1093.12</v>
      </c>
      <c r="M234" s="110">
        <f t="shared" si="35"/>
        <v>273.28</v>
      </c>
      <c r="N234" s="109" t="s">
        <v>719</v>
      </c>
      <c r="O234" s="122" t="s">
        <v>27</v>
      </c>
      <c r="P234" s="124"/>
      <c r="Q234" s="124"/>
    </row>
    <row r="235" s="105" customFormat="1" ht="18.6" customHeight="1" spans="1:17">
      <c r="A235" s="99">
        <f t="shared" si="38"/>
        <v>229</v>
      </c>
      <c r="B235" s="108" t="s">
        <v>720</v>
      </c>
      <c r="C235" s="33" t="s">
        <v>22</v>
      </c>
      <c r="D235" s="109" t="s">
        <v>68</v>
      </c>
      <c r="E235" s="108" t="s">
        <v>721</v>
      </c>
      <c r="F235" s="33" t="s">
        <v>25</v>
      </c>
      <c r="G235" s="110">
        <v>11.2</v>
      </c>
      <c r="H235" s="110">
        <v>11.2</v>
      </c>
      <c r="I235" s="119">
        <f t="shared" si="32"/>
        <v>12544</v>
      </c>
      <c r="J235" s="120">
        <f t="shared" si="33"/>
        <v>765.184</v>
      </c>
      <c r="K235" s="121">
        <v>0.8</v>
      </c>
      <c r="L235" s="120">
        <f t="shared" si="34"/>
        <v>612.1472</v>
      </c>
      <c r="M235" s="110">
        <f t="shared" si="35"/>
        <v>153.0368</v>
      </c>
      <c r="N235" s="109" t="s">
        <v>722</v>
      </c>
      <c r="O235" s="122" t="s">
        <v>27</v>
      </c>
      <c r="P235" s="124"/>
      <c r="Q235" s="124"/>
    </row>
    <row r="236" s="105" customFormat="1" ht="18.6" customHeight="1" spans="1:17">
      <c r="A236" s="99">
        <f t="shared" si="38"/>
        <v>230</v>
      </c>
      <c r="B236" s="108" t="s">
        <v>723</v>
      </c>
      <c r="C236" s="33" t="s">
        <v>22</v>
      </c>
      <c r="D236" s="109" t="s">
        <v>132</v>
      </c>
      <c r="E236" s="108" t="s">
        <v>724</v>
      </c>
      <c r="F236" s="33" t="s">
        <v>25</v>
      </c>
      <c r="G236" s="110">
        <v>10</v>
      </c>
      <c r="H236" s="110">
        <v>10</v>
      </c>
      <c r="I236" s="119">
        <f t="shared" si="32"/>
        <v>11200</v>
      </c>
      <c r="J236" s="120">
        <f t="shared" si="33"/>
        <v>683.2</v>
      </c>
      <c r="K236" s="121">
        <v>0.8</v>
      </c>
      <c r="L236" s="120">
        <f t="shared" si="34"/>
        <v>546.56</v>
      </c>
      <c r="M236" s="110">
        <f t="shared" si="35"/>
        <v>136.64</v>
      </c>
      <c r="N236" s="109" t="s">
        <v>725</v>
      </c>
      <c r="O236" s="122" t="s">
        <v>27</v>
      </c>
      <c r="P236" s="124"/>
      <c r="Q236" s="124"/>
    </row>
    <row r="237" s="105" customFormat="1" ht="18.6" customHeight="1" spans="1:17">
      <c r="A237" s="99">
        <f t="shared" si="38"/>
        <v>231</v>
      </c>
      <c r="B237" s="108" t="s">
        <v>726</v>
      </c>
      <c r="C237" s="33" t="s">
        <v>22</v>
      </c>
      <c r="D237" s="109" t="s">
        <v>313</v>
      </c>
      <c r="E237" s="108" t="s">
        <v>727</v>
      </c>
      <c r="F237" s="33" t="s">
        <v>25</v>
      </c>
      <c r="G237" s="110">
        <v>11.2</v>
      </c>
      <c r="H237" s="110">
        <v>11.2</v>
      </c>
      <c r="I237" s="119">
        <f t="shared" si="32"/>
        <v>12544</v>
      </c>
      <c r="J237" s="120">
        <f t="shared" si="33"/>
        <v>765.184</v>
      </c>
      <c r="K237" s="121">
        <v>0.8</v>
      </c>
      <c r="L237" s="120">
        <f t="shared" si="34"/>
        <v>612.1472</v>
      </c>
      <c r="M237" s="110">
        <f t="shared" si="35"/>
        <v>153.0368</v>
      </c>
      <c r="N237" s="109" t="s">
        <v>728</v>
      </c>
      <c r="O237" s="122" t="s">
        <v>27</v>
      </c>
      <c r="P237" s="124"/>
      <c r="Q237" s="124"/>
    </row>
    <row r="238" s="105" customFormat="1" ht="18.6" customHeight="1" spans="1:17">
      <c r="A238" s="99">
        <f t="shared" ref="A238:A247" si="39">ROW()-6</f>
        <v>232</v>
      </c>
      <c r="B238" s="108" t="s">
        <v>729</v>
      </c>
      <c r="C238" s="33" t="s">
        <v>22</v>
      </c>
      <c r="D238" s="109" t="s">
        <v>29</v>
      </c>
      <c r="E238" s="108" t="s">
        <v>730</v>
      </c>
      <c r="F238" s="33" t="s">
        <v>25</v>
      </c>
      <c r="G238" s="110">
        <v>19.6</v>
      </c>
      <c r="H238" s="110">
        <v>19.6</v>
      </c>
      <c r="I238" s="119">
        <f t="shared" si="32"/>
        <v>21952</v>
      </c>
      <c r="J238" s="120">
        <f t="shared" si="33"/>
        <v>1339.072</v>
      </c>
      <c r="K238" s="121">
        <v>0.8</v>
      </c>
      <c r="L238" s="120">
        <f t="shared" si="34"/>
        <v>1071.2576</v>
      </c>
      <c r="M238" s="110">
        <f t="shared" si="35"/>
        <v>267.8144</v>
      </c>
      <c r="N238" s="109" t="s">
        <v>731</v>
      </c>
      <c r="O238" s="122" t="s">
        <v>27</v>
      </c>
      <c r="P238" s="124"/>
      <c r="Q238" s="124"/>
    </row>
    <row r="239" s="105" customFormat="1" ht="18.6" customHeight="1" spans="1:17">
      <c r="A239" s="99">
        <f t="shared" si="39"/>
        <v>233</v>
      </c>
      <c r="B239" s="108" t="s">
        <v>732</v>
      </c>
      <c r="C239" s="33" t="s">
        <v>22</v>
      </c>
      <c r="D239" s="109" t="s">
        <v>240</v>
      </c>
      <c r="E239" s="108" t="s">
        <v>733</v>
      </c>
      <c r="F239" s="33" t="s">
        <v>25</v>
      </c>
      <c r="G239" s="110">
        <v>46</v>
      </c>
      <c r="H239" s="110">
        <v>46</v>
      </c>
      <c r="I239" s="119">
        <f t="shared" si="32"/>
        <v>51520</v>
      </c>
      <c r="J239" s="120">
        <f t="shared" si="33"/>
        <v>3142.72</v>
      </c>
      <c r="K239" s="121">
        <v>0.8</v>
      </c>
      <c r="L239" s="120">
        <f t="shared" si="34"/>
        <v>2514.176</v>
      </c>
      <c r="M239" s="110">
        <f t="shared" si="35"/>
        <v>628.544</v>
      </c>
      <c r="N239" s="109" t="s">
        <v>734</v>
      </c>
      <c r="O239" s="122" t="s">
        <v>27</v>
      </c>
      <c r="P239" s="124"/>
      <c r="Q239" s="124"/>
    </row>
    <row r="240" s="105" customFormat="1" ht="18.6" customHeight="1" spans="1:17">
      <c r="A240" s="99">
        <f t="shared" si="39"/>
        <v>234</v>
      </c>
      <c r="B240" s="108" t="s">
        <v>735</v>
      </c>
      <c r="C240" s="33" t="s">
        <v>22</v>
      </c>
      <c r="D240" s="109" t="s">
        <v>68</v>
      </c>
      <c r="E240" s="108" t="s">
        <v>736</v>
      </c>
      <c r="F240" s="33" t="s">
        <v>25</v>
      </c>
      <c r="G240" s="110">
        <v>11</v>
      </c>
      <c r="H240" s="110">
        <v>11</v>
      </c>
      <c r="I240" s="119">
        <f t="shared" si="32"/>
        <v>12320</v>
      </c>
      <c r="J240" s="120">
        <f t="shared" si="33"/>
        <v>751.52</v>
      </c>
      <c r="K240" s="121">
        <v>0.8</v>
      </c>
      <c r="L240" s="120">
        <f t="shared" si="34"/>
        <v>601.216</v>
      </c>
      <c r="M240" s="110">
        <f t="shared" si="35"/>
        <v>150.304</v>
      </c>
      <c r="N240" s="109" t="s">
        <v>737</v>
      </c>
      <c r="O240" s="122" t="s">
        <v>27</v>
      </c>
      <c r="P240" s="124"/>
      <c r="Q240" s="124"/>
    </row>
    <row r="241" s="105" customFormat="1" ht="18.6" customHeight="1" spans="1:17">
      <c r="A241" s="99">
        <f t="shared" si="39"/>
        <v>235</v>
      </c>
      <c r="B241" s="108" t="s">
        <v>738</v>
      </c>
      <c r="C241" s="33" t="s">
        <v>22</v>
      </c>
      <c r="D241" s="109" t="s">
        <v>739</v>
      </c>
      <c r="E241" s="108" t="s">
        <v>740</v>
      </c>
      <c r="F241" s="33" t="s">
        <v>25</v>
      </c>
      <c r="G241" s="110">
        <v>16.8</v>
      </c>
      <c r="H241" s="110">
        <v>16.8</v>
      </c>
      <c r="I241" s="119">
        <f t="shared" si="32"/>
        <v>18816</v>
      </c>
      <c r="J241" s="120">
        <f t="shared" si="33"/>
        <v>1147.776</v>
      </c>
      <c r="K241" s="121">
        <v>0.8</v>
      </c>
      <c r="L241" s="120">
        <f t="shared" si="34"/>
        <v>918.2208</v>
      </c>
      <c r="M241" s="110">
        <f t="shared" si="35"/>
        <v>229.5552</v>
      </c>
      <c r="N241" s="109" t="s">
        <v>741</v>
      </c>
      <c r="O241" s="122" t="s">
        <v>27</v>
      </c>
      <c r="P241" s="124"/>
      <c r="Q241" s="124"/>
    </row>
    <row r="242" s="105" customFormat="1" ht="18.6" customHeight="1" spans="1:17">
      <c r="A242" s="99">
        <f t="shared" si="39"/>
        <v>236</v>
      </c>
      <c r="B242" s="108" t="s">
        <v>742</v>
      </c>
      <c r="C242" s="33" t="s">
        <v>22</v>
      </c>
      <c r="D242" s="109" t="s">
        <v>132</v>
      </c>
      <c r="E242" s="108" t="s">
        <v>743</v>
      </c>
      <c r="F242" s="33" t="s">
        <v>25</v>
      </c>
      <c r="G242" s="110">
        <v>36.6</v>
      </c>
      <c r="H242" s="110">
        <v>36.6</v>
      </c>
      <c r="I242" s="119">
        <f t="shared" si="32"/>
        <v>40992</v>
      </c>
      <c r="J242" s="120">
        <f t="shared" si="33"/>
        <v>2500.512</v>
      </c>
      <c r="K242" s="121">
        <v>0.8</v>
      </c>
      <c r="L242" s="120">
        <f t="shared" si="34"/>
        <v>2000.4096</v>
      </c>
      <c r="M242" s="110">
        <f t="shared" si="35"/>
        <v>500.1024</v>
      </c>
      <c r="N242" s="109" t="s">
        <v>744</v>
      </c>
      <c r="O242" s="122" t="s">
        <v>27</v>
      </c>
      <c r="P242" s="124"/>
      <c r="Q242" s="124"/>
    </row>
    <row r="243" s="105" customFormat="1" ht="18.6" customHeight="1" spans="1:17">
      <c r="A243" s="99">
        <f t="shared" si="39"/>
        <v>237</v>
      </c>
      <c r="B243" s="108" t="s">
        <v>745</v>
      </c>
      <c r="C243" s="33" t="s">
        <v>22</v>
      </c>
      <c r="D243" s="109" t="s">
        <v>240</v>
      </c>
      <c r="E243" s="108" t="s">
        <v>746</v>
      </c>
      <c r="F243" s="33" t="s">
        <v>25</v>
      </c>
      <c r="G243" s="110">
        <v>35.4</v>
      </c>
      <c r="H243" s="110">
        <v>35.4</v>
      </c>
      <c r="I243" s="119">
        <f t="shared" si="32"/>
        <v>39648</v>
      </c>
      <c r="J243" s="120">
        <f t="shared" si="33"/>
        <v>2418.528</v>
      </c>
      <c r="K243" s="121">
        <v>0.8</v>
      </c>
      <c r="L243" s="120">
        <f t="shared" si="34"/>
        <v>1934.8224</v>
      </c>
      <c r="M243" s="110">
        <f t="shared" si="35"/>
        <v>483.7056</v>
      </c>
      <c r="N243" s="109" t="s">
        <v>747</v>
      </c>
      <c r="O243" s="122" t="s">
        <v>27</v>
      </c>
      <c r="P243" s="124"/>
      <c r="Q243" s="124"/>
    </row>
    <row r="244" s="105" customFormat="1" ht="18.6" customHeight="1" spans="1:17">
      <c r="A244" s="99">
        <f t="shared" si="39"/>
        <v>238</v>
      </c>
      <c r="B244" s="108" t="s">
        <v>748</v>
      </c>
      <c r="C244" s="33" t="s">
        <v>22</v>
      </c>
      <c r="D244" s="109" t="s">
        <v>79</v>
      </c>
      <c r="E244" s="108" t="s">
        <v>749</v>
      </c>
      <c r="F244" s="33" t="s">
        <v>25</v>
      </c>
      <c r="G244" s="110">
        <v>93.2</v>
      </c>
      <c r="H244" s="110">
        <v>93.2</v>
      </c>
      <c r="I244" s="119">
        <f t="shared" si="32"/>
        <v>104384</v>
      </c>
      <c r="J244" s="120">
        <f t="shared" si="33"/>
        <v>6367.424</v>
      </c>
      <c r="K244" s="121">
        <v>0.8</v>
      </c>
      <c r="L244" s="120">
        <f t="shared" si="34"/>
        <v>5093.9392</v>
      </c>
      <c r="M244" s="110">
        <f t="shared" si="35"/>
        <v>1273.4848</v>
      </c>
      <c r="N244" s="109" t="s">
        <v>750</v>
      </c>
      <c r="O244" s="122" t="s">
        <v>27</v>
      </c>
      <c r="P244" s="124"/>
      <c r="Q244" s="124"/>
    </row>
    <row r="245" s="105" customFormat="1" ht="18.6" customHeight="1" spans="1:17">
      <c r="A245" s="99">
        <f t="shared" si="39"/>
        <v>239</v>
      </c>
      <c r="B245" s="108" t="s">
        <v>751</v>
      </c>
      <c r="C245" s="33" t="s">
        <v>22</v>
      </c>
      <c r="D245" s="109" t="s">
        <v>313</v>
      </c>
      <c r="E245" s="108" t="s">
        <v>752</v>
      </c>
      <c r="F245" s="33" t="s">
        <v>25</v>
      </c>
      <c r="G245" s="110">
        <v>78</v>
      </c>
      <c r="H245" s="110">
        <v>78</v>
      </c>
      <c r="I245" s="119">
        <f t="shared" si="32"/>
        <v>87360</v>
      </c>
      <c r="J245" s="120">
        <f t="shared" si="33"/>
        <v>5328.96</v>
      </c>
      <c r="K245" s="121">
        <v>0.8</v>
      </c>
      <c r="L245" s="120">
        <f t="shared" si="34"/>
        <v>4263.168</v>
      </c>
      <c r="M245" s="110">
        <f t="shared" si="35"/>
        <v>1065.792</v>
      </c>
      <c r="N245" s="109" t="s">
        <v>753</v>
      </c>
      <c r="O245" s="122" t="s">
        <v>27</v>
      </c>
      <c r="P245" s="124"/>
      <c r="Q245" s="124"/>
    </row>
    <row r="246" s="105" customFormat="1" ht="18.6" customHeight="1" spans="1:17">
      <c r="A246" s="99">
        <f t="shared" si="39"/>
        <v>240</v>
      </c>
      <c r="B246" s="108" t="s">
        <v>754</v>
      </c>
      <c r="C246" s="33" t="s">
        <v>22</v>
      </c>
      <c r="D246" s="109" t="s">
        <v>313</v>
      </c>
      <c r="E246" s="108" t="s">
        <v>755</v>
      </c>
      <c r="F246" s="33" t="s">
        <v>25</v>
      </c>
      <c r="G246" s="110">
        <v>16</v>
      </c>
      <c r="H246" s="110">
        <v>16</v>
      </c>
      <c r="I246" s="119">
        <f t="shared" si="32"/>
        <v>17920</v>
      </c>
      <c r="J246" s="120">
        <f t="shared" si="33"/>
        <v>1093.12</v>
      </c>
      <c r="K246" s="121">
        <v>0.8</v>
      </c>
      <c r="L246" s="120">
        <f t="shared" si="34"/>
        <v>874.496</v>
      </c>
      <c r="M246" s="110">
        <f t="shared" si="35"/>
        <v>218.624</v>
      </c>
      <c r="N246" s="109" t="s">
        <v>756</v>
      </c>
      <c r="O246" s="122" t="s">
        <v>27</v>
      </c>
      <c r="P246" s="124"/>
      <c r="Q246" s="124"/>
    </row>
    <row r="247" s="105" customFormat="1" ht="18.6" customHeight="1" spans="1:17">
      <c r="A247" s="99">
        <f t="shared" si="39"/>
        <v>241</v>
      </c>
      <c r="B247" s="108" t="s">
        <v>757</v>
      </c>
      <c r="C247" s="33" t="s">
        <v>22</v>
      </c>
      <c r="D247" s="109" t="s">
        <v>23</v>
      </c>
      <c r="E247" s="108" t="s">
        <v>24</v>
      </c>
      <c r="F247" s="33" t="s">
        <v>25</v>
      </c>
      <c r="G247" s="110">
        <v>10</v>
      </c>
      <c r="H247" s="110">
        <v>10</v>
      </c>
      <c r="I247" s="119">
        <f t="shared" si="32"/>
        <v>11200</v>
      </c>
      <c r="J247" s="120">
        <f t="shared" si="33"/>
        <v>683.2</v>
      </c>
      <c r="K247" s="121">
        <v>0.8</v>
      </c>
      <c r="L247" s="120">
        <f t="shared" si="34"/>
        <v>546.56</v>
      </c>
      <c r="M247" s="110">
        <f t="shared" si="35"/>
        <v>136.64</v>
      </c>
      <c r="N247" s="109" t="s">
        <v>758</v>
      </c>
      <c r="O247" s="122" t="s">
        <v>27</v>
      </c>
      <c r="P247" s="124"/>
      <c r="Q247" s="124"/>
    </row>
    <row r="248" s="105" customFormat="1" ht="18.6" customHeight="1" spans="1:17">
      <c r="A248" s="99">
        <f t="shared" ref="A248:A257" si="40">ROW()-6</f>
        <v>242</v>
      </c>
      <c r="B248" s="108" t="s">
        <v>759</v>
      </c>
      <c r="C248" s="33" t="s">
        <v>22</v>
      </c>
      <c r="D248" s="109" t="s">
        <v>88</v>
      </c>
      <c r="E248" s="108" t="s">
        <v>159</v>
      </c>
      <c r="F248" s="33" t="s">
        <v>25</v>
      </c>
      <c r="G248" s="110">
        <v>11.2</v>
      </c>
      <c r="H248" s="110">
        <v>11.2</v>
      </c>
      <c r="I248" s="119">
        <f t="shared" si="32"/>
        <v>12544</v>
      </c>
      <c r="J248" s="120">
        <f t="shared" si="33"/>
        <v>765.184</v>
      </c>
      <c r="K248" s="121">
        <v>0.8</v>
      </c>
      <c r="L248" s="120">
        <f t="shared" si="34"/>
        <v>612.1472</v>
      </c>
      <c r="M248" s="110">
        <f t="shared" si="35"/>
        <v>153.0368</v>
      </c>
      <c r="N248" s="109" t="s">
        <v>760</v>
      </c>
      <c r="O248" s="122" t="s">
        <v>27</v>
      </c>
      <c r="P248" s="124"/>
      <c r="Q248" s="124"/>
    </row>
    <row r="249" s="105" customFormat="1" ht="18.6" customHeight="1" spans="1:17">
      <c r="A249" s="99">
        <f t="shared" si="40"/>
        <v>243</v>
      </c>
      <c r="B249" s="108" t="s">
        <v>761</v>
      </c>
      <c r="C249" s="33" t="s">
        <v>22</v>
      </c>
      <c r="D249" s="109" t="s">
        <v>143</v>
      </c>
      <c r="E249" s="108" t="s">
        <v>762</v>
      </c>
      <c r="F249" s="33" t="s">
        <v>25</v>
      </c>
      <c r="G249" s="110">
        <v>27</v>
      </c>
      <c r="H249" s="110">
        <v>27</v>
      </c>
      <c r="I249" s="119">
        <f t="shared" si="32"/>
        <v>30240</v>
      </c>
      <c r="J249" s="120">
        <f t="shared" si="33"/>
        <v>1844.64</v>
      </c>
      <c r="K249" s="121">
        <v>0.8</v>
      </c>
      <c r="L249" s="120">
        <f t="shared" si="34"/>
        <v>1475.712</v>
      </c>
      <c r="M249" s="110">
        <f t="shared" si="35"/>
        <v>368.928</v>
      </c>
      <c r="N249" s="109" t="s">
        <v>763</v>
      </c>
      <c r="O249" s="122" t="s">
        <v>27</v>
      </c>
      <c r="P249" s="124"/>
      <c r="Q249" s="124"/>
    </row>
    <row r="250" s="105" customFormat="1" ht="18.6" customHeight="1" spans="1:17">
      <c r="A250" s="99">
        <f t="shared" si="40"/>
        <v>244</v>
      </c>
      <c r="B250" s="108" t="s">
        <v>764</v>
      </c>
      <c r="C250" s="33" t="s">
        <v>22</v>
      </c>
      <c r="D250" s="109" t="s">
        <v>79</v>
      </c>
      <c r="E250" s="108" t="s">
        <v>765</v>
      </c>
      <c r="F250" s="33" t="s">
        <v>25</v>
      </c>
      <c r="G250" s="110">
        <v>12</v>
      </c>
      <c r="H250" s="110">
        <v>12</v>
      </c>
      <c r="I250" s="119">
        <f t="shared" si="32"/>
        <v>13440</v>
      </c>
      <c r="J250" s="120">
        <f t="shared" si="33"/>
        <v>819.84</v>
      </c>
      <c r="K250" s="121">
        <v>0.8</v>
      </c>
      <c r="L250" s="120">
        <f t="shared" si="34"/>
        <v>655.872</v>
      </c>
      <c r="M250" s="110">
        <f t="shared" si="35"/>
        <v>163.968</v>
      </c>
      <c r="N250" s="109" t="s">
        <v>766</v>
      </c>
      <c r="O250" s="122" t="s">
        <v>27</v>
      </c>
      <c r="P250" s="124"/>
      <c r="Q250" s="124"/>
    </row>
    <row r="251" s="105" customFormat="1" ht="18.6" customHeight="1" spans="1:17">
      <c r="A251" s="99">
        <f t="shared" si="40"/>
        <v>245</v>
      </c>
      <c r="B251" s="108" t="s">
        <v>767</v>
      </c>
      <c r="C251" s="33" t="s">
        <v>22</v>
      </c>
      <c r="D251" s="109" t="s">
        <v>23</v>
      </c>
      <c r="E251" s="108" t="s">
        <v>24</v>
      </c>
      <c r="F251" s="33" t="s">
        <v>25</v>
      </c>
      <c r="G251" s="110">
        <v>12</v>
      </c>
      <c r="H251" s="110">
        <v>12</v>
      </c>
      <c r="I251" s="119">
        <f t="shared" si="32"/>
        <v>13440</v>
      </c>
      <c r="J251" s="120">
        <f t="shared" si="33"/>
        <v>819.84</v>
      </c>
      <c r="K251" s="121">
        <v>0.8</v>
      </c>
      <c r="L251" s="120">
        <f t="shared" si="34"/>
        <v>655.872</v>
      </c>
      <c r="M251" s="110">
        <f t="shared" si="35"/>
        <v>163.968</v>
      </c>
      <c r="N251" s="109" t="s">
        <v>768</v>
      </c>
      <c r="O251" s="122" t="s">
        <v>27</v>
      </c>
      <c r="P251" s="124"/>
      <c r="Q251" s="124"/>
    </row>
    <row r="252" s="105" customFormat="1" ht="18.6" customHeight="1" spans="1:17">
      <c r="A252" s="99">
        <f t="shared" si="40"/>
        <v>246</v>
      </c>
      <c r="B252" s="108" t="s">
        <v>769</v>
      </c>
      <c r="C252" s="33" t="s">
        <v>22</v>
      </c>
      <c r="D252" s="109" t="s">
        <v>23</v>
      </c>
      <c r="E252" s="108" t="s">
        <v>24</v>
      </c>
      <c r="F252" s="33" t="s">
        <v>25</v>
      </c>
      <c r="G252" s="110">
        <v>15</v>
      </c>
      <c r="H252" s="110">
        <v>15</v>
      </c>
      <c r="I252" s="119">
        <f t="shared" si="32"/>
        <v>16800</v>
      </c>
      <c r="J252" s="120">
        <f t="shared" si="33"/>
        <v>1024.8</v>
      </c>
      <c r="K252" s="121">
        <v>0.8</v>
      </c>
      <c r="L252" s="120">
        <f t="shared" si="34"/>
        <v>819.84</v>
      </c>
      <c r="M252" s="110">
        <f t="shared" si="35"/>
        <v>204.96</v>
      </c>
      <c r="N252" s="109" t="s">
        <v>770</v>
      </c>
      <c r="O252" s="122" t="s">
        <v>27</v>
      </c>
      <c r="P252" s="124"/>
      <c r="Q252" s="124"/>
    </row>
    <row r="253" s="105" customFormat="1" ht="18.6" customHeight="1" spans="1:17">
      <c r="A253" s="99">
        <f t="shared" si="40"/>
        <v>247</v>
      </c>
      <c r="B253" s="108" t="s">
        <v>771</v>
      </c>
      <c r="C253" s="33" t="s">
        <v>22</v>
      </c>
      <c r="D253" s="109" t="s">
        <v>313</v>
      </c>
      <c r="E253" s="108" t="s">
        <v>772</v>
      </c>
      <c r="F253" s="33" t="s">
        <v>25</v>
      </c>
      <c r="G253" s="110">
        <v>51</v>
      </c>
      <c r="H253" s="110">
        <v>51</v>
      </c>
      <c r="I253" s="119">
        <f t="shared" si="32"/>
        <v>57120</v>
      </c>
      <c r="J253" s="120">
        <f t="shared" si="33"/>
        <v>3484.32</v>
      </c>
      <c r="K253" s="121">
        <v>0.8</v>
      </c>
      <c r="L253" s="120">
        <f t="shared" si="34"/>
        <v>2787.456</v>
      </c>
      <c r="M253" s="110">
        <f t="shared" si="35"/>
        <v>696.864</v>
      </c>
      <c r="N253" s="109" t="s">
        <v>773</v>
      </c>
      <c r="O253" s="122" t="s">
        <v>27</v>
      </c>
      <c r="P253" s="124"/>
      <c r="Q253" s="124"/>
    </row>
    <row r="254" s="105" customFormat="1" ht="18.6" customHeight="1" spans="1:17">
      <c r="A254" s="99">
        <f t="shared" si="40"/>
        <v>248</v>
      </c>
      <c r="B254" s="108" t="s">
        <v>774</v>
      </c>
      <c r="C254" s="33" t="s">
        <v>22</v>
      </c>
      <c r="D254" s="109" t="s">
        <v>47</v>
      </c>
      <c r="E254" s="108" t="s">
        <v>775</v>
      </c>
      <c r="F254" s="33" t="s">
        <v>25</v>
      </c>
      <c r="G254" s="110">
        <v>15</v>
      </c>
      <c r="H254" s="110">
        <v>15</v>
      </c>
      <c r="I254" s="119">
        <f t="shared" si="32"/>
        <v>16800</v>
      </c>
      <c r="J254" s="120">
        <f t="shared" si="33"/>
        <v>1024.8</v>
      </c>
      <c r="K254" s="121">
        <v>0.8</v>
      </c>
      <c r="L254" s="120">
        <f t="shared" si="34"/>
        <v>819.84</v>
      </c>
      <c r="M254" s="110">
        <f t="shared" si="35"/>
        <v>204.96</v>
      </c>
      <c r="N254" s="109" t="s">
        <v>776</v>
      </c>
      <c r="O254" s="122" t="s">
        <v>27</v>
      </c>
      <c r="P254" s="124"/>
      <c r="Q254" s="124"/>
    </row>
    <row r="255" s="105" customFormat="1" ht="18.6" customHeight="1" spans="1:17">
      <c r="A255" s="99">
        <f t="shared" si="40"/>
        <v>249</v>
      </c>
      <c r="B255" s="108" t="s">
        <v>777</v>
      </c>
      <c r="C255" s="33" t="s">
        <v>22</v>
      </c>
      <c r="D255" s="109" t="s">
        <v>234</v>
      </c>
      <c r="E255" s="108" t="s">
        <v>778</v>
      </c>
      <c r="F255" s="33" t="s">
        <v>25</v>
      </c>
      <c r="G255" s="110">
        <v>20</v>
      </c>
      <c r="H255" s="110">
        <v>20</v>
      </c>
      <c r="I255" s="119">
        <f t="shared" si="32"/>
        <v>22400</v>
      </c>
      <c r="J255" s="120">
        <f t="shared" si="33"/>
        <v>1366.4</v>
      </c>
      <c r="K255" s="121">
        <v>0.8</v>
      </c>
      <c r="L255" s="120">
        <f t="shared" si="34"/>
        <v>1093.12</v>
      </c>
      <c r="M255" s="110">
        <f t="shared" si="35"/>
        <v>273.28</v>
      </c>
      <c r="N255" s="109" t="s">
        <v>779</v>
      </c>
      <c r="O255" s="122" t="s">
        <v>27</v>
      </c>
      <c r="P255" s="124"/>
      <c r="Q255" s="124"/>
    </row>
    <row r="256" s="105" customFormat="1" ht="18.6" customHeight="1" spans="1:17">
      <c r="A256" s="99">
        <f t="shared" si="40"/>
        <v>250</v>
      </c>
      <c r="B256" s="108" t="s">
        <v>780</v>
      </c>
      <c r="C256" s="33" t="s">
        <v>22</v>
      </c>
      <c r="D256" s="109" t="s">
        <v>143</v>
      </c>
      <c r="E256" s="108" t="s">
        <v>781</v>
      </c>
      <c r="F256" s="33" t="s">
        <v>25</v>
      </c>
      <c r="G256" s="110">
        <v>12</v>
      </c>
      <c r="H256" s="110">
        <v>12</v>
      </c>
      <c r="I256" s="119">
        <f t="shared" si="32"/>
        <v>13440</v>
      </c>
      <c r="J256" s="120">
        <f t="shared" si="33"/>
        <v>819.84</v>
      </c>
      <c r="K256" s="121">
        <v>0.8</v>
      </c>
      <c r="L256" s="120">
        <f t="shared" si="34"/>
        <v>655.872</v>
      </c>
      <c r="M256" s="110">
        <f t="shared" si="35"/>
        <v>163.968</v>
      </c>
      <c r="N256" s="109" t="s">
        <v>782</v>
      </c>
      <c r="O256" s="122" t="s">
        <v>27</v>
      </c>
      <c r="P256" s="124"/>
      <c r="Q256" s="124"/>
    </row>
    <row r="257" s="105" customFormat="1" ht="18.6" customHeight="1" spans="1:17">
      <c r="A257" s="99">
        <f t="shared" si="40"/>
        <v>251</v>
      </c>
      <c r="B257" s="108" t="s">
        <v>783</v>
      </c>
      <c r="C257" s="33" t="s">
        <v>22</v>
      </c>
      <c r="D257" s="109" t="s">
        <v>313</v>
      </c>
      <c r="E257" s="108" t="s">
        <v>784</v>
      </c>
      <c r="F257" s="33" t="s">
        <v>25</v>
      </c>
      <c r="G257" s="110">
        <v>13</v>
      </c>
      <c r="H257" s="110">
        <v>13</v>
      </c>
      <c r="I257" s="119">
        <f t="shared" si="32"/>
        <v>14560</v>
      </c>
      <c r="J257" s="120">
        <f t="shared" si="33"/>
        <v>888.16</v>
      </c>
      <c r="K257" s="121">
        <v>0.8</v>
      </c>
      <c r="L257" s="120">
        <f t="shared" si="34"/>
        <v>710.528</v>
      </c>
      <c r="M257" s="110">
        <f t="shared" si="35"/>
        <v>177.632</v>
      </c>
      <c r="N257" s="109" t="s">
        <v>785</v>
      </c>
      <c r="O257" s="122" t="s">
        <v>27</v>
      </c>
      <c r="P257" s="124"/>
      <c r="Q257" s="124"/>
    </row>
    <row r="258" s="105" customFormat="1" ht="18.6" customHeight="1" spans="1:17">
      <c r="A258" s="99">
        <f t="shared" ref="A258:A267" si="41">ROW()-6</f>
        <v>252</v>
      </c>
      <c r="B258" s="108" t="s">
        <v>786</v>
      </c>
      <c r="C258" s="33" t="s">
        <v>22</v>
      </c>
      <c r="D258" s="109" t="s">
        <v>787</v>
      </c>
      <c r="E258" s="108" t="s">
        <v>788</v>
      </c>
      <c r="F258" s="33" t="s">
        <v>25</v>
      </c>
      <c r="G258" s="110">
        <v>9</v>
      </c>
      <c r="H258" s="110">
        <v>9</v>
      </c>
      <c r="I258" s="119">
        <f t="shared" si="32"/>
        <v>10080</v>
      </c>
      <c r="J258" s="120">
        <f t="shared" si="33"/>
        <v>614.88</v>
      </c>
      <c r="K258" s="121">
        <v>0.8</v>
      </c>
      <c r="L258" s="120">
        <f t="shared" si="34"/>
        <v>491.904</v>
      </c>
      <c r="M258" s="110">
        <f t="shared" si="35"/>
        <v>122.976</v>
      </c>
      <c r="N258" s="109" t="s">
        <v>789</v>
      </c>
      <c r="O258" s="122" t="s">
        <v>27</v>
      </c>
      <c r="P258" s="124"/>
      <c r="Q258" s="124"/>
    </row>
    <row r="259" s="105" customFormat="1" ht="18.6" customHeight="1" spans="1:17">
      <c r="A259" s="99">
        <f t="shared" si="41"/>
        <v>253</v>
      </c>
      <c r="B259" s="108" t="s">
        <v>790</v>
      </c>
      <c r="C259" s="33" t="s">
        <v>22</v>
      </c>
      <c r="D259" s="109" t="s">
        <v>75</v>
      </c>
      <c r="E259" s="108" t="s">
        <v>791</v>
      </c>
      <c r="F259" s="33" t="s">
        <v>25</v>
      </c>
      <c r="G259" s="110">
        <v>40</v>
      </c>
      <c r="H259" s="110">
        <v>40</v>
      </c>
      <c r="I259" s="119">
        <f t="shared" si="32"/>
        <v>44800</v>
      </c>
      <c r="J259" s="120">
        <f t="shared" si="33"/>
        <v>2732.8</v>
      </c>
      <c r="K259" s="121">
        <v>0.8</v>
      </c>
      <c r="L259" s="120">
        <f t="shared" si="34"/>
        <v>2186.24</v>
      </c>
      <c r="M259" s="110">
        <f t="shared" si="35"/>
        <v>546.56</v>
      </c>
      <c r="N259" s="109" t="s">
        <v>792</v>
      </c>
      <c r="O259" s="122" t="s">
        <v>27</v>
      </c>
      <c r="P259" s="124"/>
      <c r="Q259" s="124"/>
    </row>
    <row r="260" s="105" customFormat="1" ht="18.6" customHeight="1" spans="1:17">
      <c r="A260" s="99">
        <f t="shared" si="41"/>
        <v>254</v>
      </c>
      <c r="B260" s="108" t="s">
        <v>793</v>
      </c>
      <c r="C260" s="33" t="s">
        <v>22</v>
      </c>
      <c r="D260" s="109" t="s">
        <v>390</v>
      </c>
      <c r="E260" s="108" t="s">
        <v>794</v>
      </c>
      <c r="F260" s="33" t="s">
        <v>25</v>
      </c>
      <c r="G260" s="110">
        <v>12</v>
      </c>
      <c r="H260" s="110">
        <v>12</v>
      </c>
      <c r="I260" s="119">
        <f t="shared" si="32"/>
        <v>13440</v>
      </c>
      <c r="J260" s="120">
        <f t="shared" si="33"/>
        <v>819.84</v>
      </c>
      <c r="K260" s="121">
        <v>0.8</v>
      </c>
      <c r="L260" s="120">
        <f t="shared" si="34"/>
        <v>655.872</v>
      </c>
      <c r="M260" s="110">
        <f t="shared" si="35"/>
        <v>163.968</v>
      </c>
      <c r="N260" s="109" t="s">
        <v>795</v>
      </c>
      <c r="O260" s="122" t="s">
        <v>27</v>
      </c>
      <c r="P260" s="124"/>
      <c r="Q260" s="124"/>
    </row>
    <row r="261" s="105" customFormat="1" ht="18.6" customHeight="1" spans="1:17">
      <c r="A261" s="99">
        <f t="shared" si="41"/>
        <v>255</v>
      </c>
      <c r="B261" s="108" t="s">
        <v>796</v>
      </c>
      <c r="C261" s="33" t="s">
        <v>22</v>
      </c>
      <c r="D261" s="109" t="s">
        <v>37</v>
      </c>
      <c r="E261" s="108" t="s">
        <v>797</v>
      </c>
      <c r="F261" s="33" t="s">
        <v>25</v>
      </c>
      <c r="G261" s="110">
        <v>35</v>
      </c>
      <c r="H261" s="110">
        <v>35</v>
      </c>
      <c r="I261" s="119">
        <f t="shared" si="32"/>
        <v>39200</v>
      </c>
      <c r="J261" s="120">
        <f t="shared" si="33"/>
        <v>2391.2</v>
      </c>
      <c r="K261" s="121">
        <v>0.8</v>
      </c>
      <c r="L261" s="120">
        <f t="shared" si="34"/>
        <v>1912.96</v>
      </c>
      <c r="M261" s="110">
        <f t="shared" si="35"/>
        <v>478.24</v>
      </c>
      <c r="N261" s="109" t="s">
        <v>798</v>
      </c>
      <c r="O261" s="122" t="s">
        <v>27</v>
      </c>
      <c r="P261" s="124"/>
      <c r="Q261" s="124"/>
    </row>
    <row r="262" s="105" customFormat="1" ht="18.6" customHeight="1" spans="1:17">
      <c r="A262" s="99">
        <f t="shared" si="41"/>
        <v>256</v>
      </c>
      <c r="B262" s="108" t="s">
        <v>799</v>
      </c>
      <c r="C262" s="33" t="s">
        <v>22</v>
      </c>
      <c r="D262" s="109" t="s">
        <v>57</v>
      </c>
      <c r="E262" s="108" t="s">
        <v>800</v>
      </c>
      <c r="F262" s="33" t="s">
        <v>25</v>
      </c>
      <c r="G262" s="110">
        <v>26</v>
      </c>
      <c r="H262" s="110">
        <v>26</v>
      </c>
      <c r="I262" s="119">
        <f t="shared" si="32"/>
        <v>29120</v>
      </c>
      <c r="J262" s="120">
        <f t="shared" si="33"/>
        <v>1776.32</v>
      </c>
      <c r="K262" s="121">
        <v>0.8</v>
      </c>
      <c r="L262" s="120">
        <f t="shared" si="34"/>
        <v>1421.056</v>
      </c>
      <c r="M262" s="110">
        <f t="shared" si="35"/>
        <v>355.264</v>
      </c>
      <c r="N262" s="109" t="s">
        <v>801</v>
      </c>
      <c r="O262" s="122" t="s">
        <v>27</v>
      </c>
      <c r="P262" s="124"/>
      <c r="Q262" s="124"/>
    </row>
    <row r="263" s="105" customFormat="1" ht="18.6" customHeight="1" spans="1:17">
      <c r="A263" s="99">
        <f t="shared" si="41"/>
        <v>257</v>
      </c>
      <c r="B263" s="108" t="s">
        <v>802</v>
      </c>
      <c r="C263" s="33" t="s">
        <v>22</v>
      </c>
      <c r="D263" s="109" t="s">
        <v>75</v>
      </c>
      <c r="E263" s="108" t="s">
        <v>803</v>
      </c>
      <c r="F263" s="33" t="s">
        <v>25</v>
      </c>
      <c r="G263" s="110">
        <v>15</v>
      </c>
      <c r="H263" s="110">
        <v>15</v>
      </c>
      <c r="I263" s="119">
        <f t="shared" si="32"/>
        <v>16800</v>
      </c>
      <c r="J263" s="120">
        <f t="shared" si="33"/>
        <v>1024.8</v>
      </c>
      <c r="K263" s="121">
        <v>0.8</v>
      </c>
      <c r="L263" s="120">
        <f t="shared" si="34"/>
        <v>819.84</v>
      </c>
      <c r="M263" s="110">
        <f t="shared" si="35"/>
        <v>204.96</v>
      </c>
      <c r="N263" s="109" t="s">
        <v>804</v>
      </c>
      <c r="O263" s="122" t="s">
        <v>27</v>
      </c>
      <c r="P263" s="124"/>
      <c r="Q263" s="124"/>
    </row>
    <row r="264" s="105" customFormat="1" ht="18.6" customHeight="1" spans="1:17">
      <c r="A264" s="99">
        <f t="shared" si="41"/>
        <v>258</v>
      </c>
      <c r="B264" s="108" t="s">
        <v>805</v>
      </c>
      <c r="C264" s="33" t="s">
        <v>22</v>
      </c>
      <c r="D264" s="109" t="s">
        <v>79</v>
      </c>
      <c r="E264" s="108" t="s">
        <v>159</v>
      </c>
      <c r="F264" s="33" t="s">
        <v>25</v>
      </c>
      <c r="G264" s="110">
        <v>9</v>
      </c>
      <c r="H264" s="110">
        <v>9</v>
      </c>
      <c r="I264" s="119">
        <f t="shared" ref="I264:I325" si="42">H264*1120</f>
        <v>10080</v>
      </c>
      <c r="J264" s="120">
        <f t="shared" ref="J264:J325" si="43">H264*68.32</f>
        <v>614.88</v>
      </c>
      <c r="K264" s="121">
        <v>0.8</v>
      </c>
      <c r="L264" s="120">
        <f t="shared" ref="L264:L325" si="44">J264*K264</f>
        <v>491.904</v>
      </c>
      <c r="M264" s="110">
        <f t="shared" ref="M264:M323" si="45">G264*13.664</f>
        <v>122.976</v>
      </c>
      <c r="N264" s="109" t="s">
        <v>806</v>
      </c>
      <c r="O264" s="122" t="s">
        <v>27</v>
      </c>
      <c r="P264" s="124"/>
      <c r="Q264" s="124"/>
    </row>
    <row r="265" s="105" customFormat="1" ht="18.6" customHeight="1" spans="1:17">
      <c r="A265" s="99">
        <f t="shared" si="41"/>
        <v>259</v>
      </c>
      <c r="B265" s="108" t="s">
        <v>807</v>
      </c>
      <c r="C265" s="33" t="s">
        <v>22</v>
      </c>
      <c r="D265" s="109" t="s">
        <v>57</v>
      </c>
      <c r="E265" s="108" t="s">
        <v>97</v>
      </c>
      <c r="F265" s="33" t="s">
        <v>25</v>
      </c>
      <c r="G265" s="110">
        <v>12</v>
      </c>
      <c r="H265" s="110">
        <v>12</v>
      </c>
      <c r="I265" s="119">
        <f t="shared" si="42"/>
        <v>13440</v>
      </c>
      <c r="J265" s="120">
        <f t="shared" si="43"/>
        <v>819.84</v>
      </c>
      <c r="K265" s="121">
        <v>0.8</v>
      </c>
      <c r="L265" s="120">
        <f t="shared" si="44"/>
        <v>655.872</v>
      </c>
      <c r="M265" s="110">
        <f t="shared" si="45"/>
        <v>163.968</v>
      </c>
      <c r="N265" s="109" t="s">
        <v>808</v>
      </c>
      <c r="O265" s="122" t="s">
        <v>27</v>
      </c>
      <c r="P265" s="124"/>
      <c r="Q265" s="124"/>
    </row>
    <row r="266" s="105" customFormat="1" ht="18.6" customHeight="1" spans="1:17">
      <c r="A266" s="99">
        <f t="shared" si="41"/>
        <v>260</v>
      </c>
      <c r="B266" s="108" t="s">
        <v>809</v>
      </c>
      <c r="C266" s="33" t="s">
        <v>22</v>
      </c>
      <c r="D266" s="109" t="s">
        <v>620</v>
      </c>
      <c r="E266" s="108" t="s">
        <v>810</v>
      </c>
      <c r="F266" s="33" t="s">
        <v>25</v>
      </c>
      <c r="G266" s="110">
        <v>20</v>
      </c>
      <c r="H266" s="110">
        <v>20</v>
      </c>
      <c r="I266" s="119">
        <f t="shared" si="42"/>
        <v>22400</v>
      </c>
      <c r="J266" s="120">
        <f t="shared" si="43"/>
        <v>1366.4</v>
      </c>
      <c r="K266" s="121">
        <v>0.8</v>
      </c>
      <c r="L266" s="120">
        <f t="shared" si="44"/>
        <v>1093.12</v>
      </c>
      <c r="M266" s="110">
        <f t="shared" si="45"/>
        <v>273.28</v>
      </c>
      <c r="N266" s="109" t="s">
        <v>811</v>
      </c>
      <c r="O266" s="122" t="s">
        <v>27</v>
      </c>
      <c r="P266" s="124"/>
      <c r="Q266" s="124"/>
    </row>
    <row r="267" s="105" customFormat="1" ht="18.6" customHeight="1" spans="1:17">
      <c r="A267" s="99">
        <f t="shared" si="41"/>
        <v>261</v>
      </c>
      <c r="B267" s="108" t="s">
        <v>812</v>
      </c>
      <c r="C267" s="33" t="s">
        <v>22</v>
      </c>
      <c r="D267" s="109" t="s">
        <v>47</v>
      </c>
      <c r="E267" s="108" t="s">
        <v>813</v>
      </c>
      <c r="F267" s="33" t="s">
        <v>25</v>
      </c>
      <c r="G267" s="110">
        <v>12</v>
      </c>
      <c r="H267" s="110">
        <v>12</v>
      </c>
      <c r="I267" s="119">
        <f t="shared" si="42"/>
        <v>13440</v>
      </c>
      <c r="J267" s="120">
        <f t="shared" si="43"/>
        <v>819.84</v>
      </c>
      <c r="K267" s="121">
        <v>0.8</v>
      </c>
      <c r="L267" s="120">
        <f t="shared" si="44"/>
        <v>655.872</v>
      </c>
      <c r="M267" s="110">
        <f t="shared" si="45"/>
        <v>163.968</v>
      </c>
      <c r="N267" s="109" t="s">
        <v>814</v>
      </c>
      <c r="O267" s="122" t="s">
        <v>27</v>
      </c>
      <c r="P267" s="124"/>
      <c r="Q267" s="124"/>
    </row>
    <row r="268" s="105" customFormat="1" ht="18.6" customHeight="1" spans="1:17">
      <c r="A268" s="99">
        <f t="shared" ref="A268:A277" si="46">ROW()-6</f>
        <v>262</v>
      </c>
      <c r="B268" s="108" t="s">
        <v>815</v>
      </c>
      <c r="C268" s="33" t="s">
        <v>22</v>
      </c>
      <c r="D268" s="109" t="s">
        <v>79</v>
      </c>
      <c r="E268" s="108" t="s">
        <v>816</v>
      </c>
      <c r="F268" s="33" t="s">
        <v>25</v>
      </c>
      <c r="G268" s="110">
        <v>18</v>
      </c>
      <c r="H268" s="110">
        <v>18</v>
      </c>
      <c r="I268" s="119">
        <f t="shared" si="42"/>
        <v>20160</v>
      </c>
      <c r="J268" s="120">
        <f t="shared" si="43"/>
        <v>1229.76</v>
      </c>
      <c r="K268" s="121">
        <v>0.8</v>
      </c>
      <c r="L268" s="120">
        <f t="shared" si="44"/>
        <v>983.808</v>
      </c>
      <c r="M268" s="110">
        <f t="shared" si="45"/>
        <v>245.952</v>
      </c>
      <c r="N268" s="109" t="s">
        <v>817</v>
      </c>
      <c r="O268" s="122" t="s">
        <v>27</v>
      </c>
      <c r="P268" s="124"/>
      <c r="Q268" s="124"/>
    </row>
    <row r="269" s="105" customFormat="1" ht="18.6" customHeight="1" spans="1:17">
      <c r="A269" s="99">
        <f t="shared" si="46"/>
        <v>263</v>
      </c>
      <c r="B269" s="108" t="s">
        <v>818</v>
      </c>
      <c r="C269" s="33" t="s">
        <v>22</v>
      </c>
      <c r="D269" s="109" t="s">
        <v>143</v>
      </c>
      <c r="E269" s="108" t="s">
        <v>819</v>
      </c>
      <c r="F269" s="33" t="s">
        <v>25</v>
      </c>
      <c r="G269" s="110">
        <v>7</v>
      </c>
      <c r="H269" s="110">
        <v>7</v>
      </c>
      <c r="I269" s="119">
        <f t="shared" si="42"/>
        <v>7840</v>
      </c>
      <c r="J269" s="120">
        <f t="shared" si="43"/>
        <v>478.24</v>
      </c>
      <c r="K269" s="121">
        <v>0.8</v>
      </c>
      <c r="L269" s="120">
        <f t="shared" si="44"/>
        <v>382.592</v>
      </c>
      <c r="M269" s="110">
        <f t="shared" si="45"/>
        <v>95.648</v>
      </c>
      <c r="N269" s="109" t="s">
        <v>820</v>
      </c>
      <c r="O269" s="122" t="s">
        <v>27</v>
      </c>
      <c r="P269" s="124"/>
      <c r="Q269" s="124"/>
    </row>
    <row r="270" s="105" customFormat="1" ht="18.6" customHeight="1" spans="1:17">
      <c r="A270" s="99">
        <f t="shared" si="46"/>
        <v>264</v>
      </c>
      <c r="B270" s="108" t="s">
        <v>821</v>
      </c>
      <c r="C270" s="33" t="s">
        <v>22</v>
      </c>
      <c r="D270" s="109" t="s">
        <v>92</v>
      </c>
      <c r="E270" s="108" t="s">
        <v>822</v>
      </c>
      <c r="F270" s="33" t="s">
        <v>25</v>
      </c>
      <c r="G270" s="110">
        <v>10</v>
      </c>
      <c r="H270" s="110">
        <v>10</v>
      </c>
      <c r="I270" s="119">
        <f t="shared" si="42"/>
        <v>11200</v>
      </c>
      <c r="J270" s="120">
        <f t="shared" si="43"/>
        <v>683.2</v>
      </c>
      <c r="K270" s="121">
        <v>0.8</v>
      </c>
      <c r="L270" s="120">
        <f t="shared" si="44"/>
        <v>546.56</v>
      </c>
      <c r="M270" s="110">
        <f t="shared" si="45"/>
        <v>136.64</v>
      </c>
      <c r="N270" s="109" t="s">
        <v>823</v>
      </c>
      <c r="O270" s="122" t="s">
        <v>27</v>
      </c>
      <c r="P270" s="124"/>
      <c r="Q270" s="124"/>
    </row>
    <row r="271" s="105" customFormat="1" ht="18.6" customHeight="1" spans="1:17">
      <c r="A271" s="99">
        <f t="shared" si="46"/>
        <v>265</v>
      </c>
      <c r="B271" s="108" t="s">
        <v>824</v>
      </c>
      <c r="C271" s="33" t="s">
        <v>22</v>
      </c>
      <c r="D271" s="109" t="s">
        <v>644</v>
      </c>
      <c r="E271" s="108" t="s">
        <v>825</v>
      </c>
      <c r="F271" s="33" t="s">
        <v>25</v>
      </c>
      <c r="G271" s="110">
        <v>15</v>
      </c>
      <c r="H271" s="110">
        <v>15</v>
      </c>
      <c r="I271" s="119">
        <f t="shared" si="42"/>
        <v>16800</v>
      </c>
      <c r="J271" s="120">
        <f t="shared" si="43"/>
        <v>1024.8</v>
      </c>
      <c r="K271" s="121">
        <v>0.8</v>
      </c>
      <c r="L271" s="120">
        <f t="shared" si="44"/>
        <v>819.84</v>
      </c>
      <c r="M271" s="110">
        <f t="shared" si="45"/>
        <v>204.96</v>
      </c>
      <c r="N271" s="109" t="s">
        <v>826</v>
      </c>
      <c r="O271" s="122" t="s">
        <v>27</v>
      </c>
      <c r="P271" s="124"/>
      <c r="Q271" s="124"/>
    </row>
    <row r="272" s="105" customFormat="1" ht="18.6" customHeight="1" spans="1:17">
      <c r="A272" s="99">
        <f t="shared" si="46"/>
        <v>266</v>
      </c>
      <c r="B272" s="108" t="s">
        <v>827</v>
      </c>
      <c r="C272" s="33" t="s">
        <v>22</v>
      </c>
      <c r="D272" s="109" t="s">
        <v>828</v>
      </c>
      <c r="E272" s="108" t="s">
        <v>97</v>
      </c>
      <c r="F272" s="33" t="s">
        <v>25</v>
      </c>
      <c r="G272" s="110">
        <v>13</v>
      </c>
      <c r="H272" s="110">
        <v>13</v>
      </c>
      <c r="I272" s="119">
        <f t="shared" si="42"/>
        <v>14560</v>
      </c>
      <c r="J272" s="120">
        <f t="shared" si="43"/>
        <v>888.16</v>
      </c>
      <c r="K272" s="121">
        <v>0.8</v>
      </c>
      <c r="L272" s="120">
        <f t="shared" si="44"/>
        <v>710.528</v>
      </c>
      <c r="M272" s="110">
        <f t="shared" si="45"/>
        <v>177.632</v>
      </c>
      <c r="N272" s="109" t="s">
        <v>829</v>
      </c>
      <c r="O272" s="122" t="s">
        <v>27</v>
      </c>
      <c r="P272" s="124"/>
      <c r="Q272" s="124"/>
    </row>
    <row r="273" s="105" customFormat="1" ht="18.6" customHeight="1" spans="1:17">
      <c r="A273" s="99">
        <f t="shared" si="46"/>
        <v>267</v>
      </c>
      <c r="B273" s="108" t="s">
        <v>830</v>
      </c>
      <c r="C273" s="33" t="s">
        <v>22</v>
      </c>
      <c r="D273" s="109" t="s">
        <v>831</v>
      </c>
      <c r="E273" s="108" t="s">
        <v>832</v>
      </c>
      <c r="F273" s="33" t="s">
        <v>25</v>
      </c>
      <c r="G273" s="110">
        <v>78</v>
      </c>
      <c r="H273" s="110">
        <v>78</v>
      </c>
      <c r="I273" s="119">
        <f t="shared" si="42"/>
        <v>87360</v>
      </c>
      <c r="J273" s="120">
        <f t="shared" si="43"/>
        <v>5328.96</v>
      </c>
      <c r="K273" s="121">
        <v>0.8</v>
      </c>
      <c r="L273" s="120">
        <f t="shared" si="44"/>
        <v>4263.168</v>
      </c>
      <c r="M273" s="110">
        <f t="shared" si="45"/>
        <v>1065.792</v>
      </c>
      <c r="N273" s="109" t="s">
        <v>833</v>
      </c>
      <c r="O273" s="122" t="s">
        <v>27</v>
      </c>
      <c r="P273" s="124"/>
      <c r="Q273" s="124"/>
    </row>
    <row r="274" s="105" customFormat="1" ht="18.6" customHeight="1" spans="1:17">
      <c r="A274" s="99">
        <f t="shared" si="46"/>
        <v>268</v>
      </c>
      <c r="B274" s="108" t="s">
        <v>834</v>
      </c>
      <c r="C274" s="33" t="s">
        <v>22</v>
      </c>
      <c r="D274" s="109" t="s">
        <v>143</v>
      </c>
      <c r="E274" s="108" t="s">
        <v>159</v>
      </c>
      <c r="F274" s="33" t="s">
        <v>25</v>
      </c>
      <c r="G274" s="110">
        <v>34</v>
      </c>
      <c r="H274" s="110">
        <v>34</v>
      </c>
      <c r="I274" s="119">
        <f t="shared" si="42"/>
        <v>38080</v>
      </c>
      <c r="J274" s="120">
        <f t="shared" si="43"/>
        <v>2322.88</v>
      </c>
      <c r="K274" s="121">
        <v>0.8</v>
      </c>
      <c r="L274" s="120">
        <f t="shared" si="44"/>
        <v>1858.304</v>
      </c>
      <c r="M274" s="110">
        <f t="shared" si="45"/>
        <v>464.576</v>
      </c>
      <c r="N274" s="109" t="s">
        <v>835</v>
      </c>
      <c r="O274" s="122" t="s">
        <v>27</v>
      </c>
      <c r="P274" s="124"/>
      <c r="Q274" s="124"/>
    </row>
    <row r="275" s="105" customFormat="1" ht="18.6" customHeight="1" spans="1:17">
      <c r="A275" s="99">
        <f t="shared" si="46"/>
        <v>269</v>
      </c>
      <c r="B275" s="108" t="s">
        <v>836</v>
      </c>
      <c r="C275" s="33" t="s">
        <v>22</v>
      </c>
      <c r="D275" s="109" t="s">
        <v>390</v>
      </c>
      <c r="E275" s="108" t="s">
        <v>837</v>
      </c>
      <c r="F275" s="33" t="s">
        <v>25</v>
      </c>
      <c r="G275" s="110">
        <v>488.5</v>
      </c>
      <c r="H275" s="110">
        <v>488.5</v>
      </c>
      <c r="I275" s="119">
        <f t="shared" si="42"/>
        <v>547120</v>
      </c>
      <c r="J275" s="120">
        <f t="shared" si="43"/>
        <v>33374.32</v>
      </c>
      <c r="K275" s="121">
        <v>0.8</v>
      </c>
      <c r="L275" s="120">
        <f t="shared" si="44"/>
        <v>26699.456</v>
      </c>
      <c r="M275" s="110">
        <f t="shared" si="45"/>
        <v>6674.864</v>
      </c>
      <c r="N275" s="109" t="s">
        <v>838</v>
      </c>
      <c r="O275" s="122" t="s">
        <v>27</v>
      </c>
      <c r="P275" s="124"/>
      <c r="Q275" s="124"/>
    </row>
    <row r="276" s="105" customFormat="1" ht="18.6" customHeight="1" spans="1:17">
      <c r="A276" s="99">
        <f t="shared" si="46"/>
        <v>270</v>
      </c>
      <c r="B276" s="108" t="s">
        <v>839</v>
      </c>
      <c r="C276" s="33" t="s">
        <v>22</v>
      </c>
      <c r="D276" s="109" t="s">
        <v>37</v>
      </c>
      <c r="E276" s="108" t="s">
        <v>840</v>
      </c>
      <c r="F276" s="33" t="s">
        <v>25</v>
      </c>
      <c r="G276" s="110">
        <v>15</v>
      </c>
      <c r="H276" s="110">
        <v>15</v>
      </c>
      <c r="I276" s="119">
        <f t="shared" si="42"/>
        <v>16800</v>
      </c>
      <c r="J276" s="120">
        <f t="shared" si="43"/>
        <v>1024.8</v>
      </c>
      <c r="K276" s="121">
        <v>0.8</v>
      </c>
      <c r="L276" s="120">
        <f t="shared" si="44"/>
        <v>819.84</v>
      </c>
      <c r="M276" s="110">
        <f t="shared" si="45"/>
        <v>204.96</v>
      </c>
      <c r="N276" s="109" t="s">
        <v>841</v>
      </c>
      <c r="O276" s="122" t="s">
        <v>27</v>
      </c>
      <c r="P276" s="124"/>
      <c r="Q276" s="124"/>
    </row>
    <row r="277" s="105" customFormat="1" ht="18.6" customHeight="1" spans="1:17">
      <c r="A277" s="99">
        <f t="shared" si="46"/>
        <v>271</v>
      </c>
      <c r="B277" s="108" t="s">
        <v>842</v>
      </c>
      <c r="C277" s="33" t="s">
        <v>22</v>
      </c>
      <c r="D277" s="109" t="s">
        <v>313</v>
      </c>
      <c r="E277" s="108" t="s">
        <v>843</v>
      </c>
      <c r="F277" s="33" t="s">
        <v>25</v>
      </c>
      <c r="G277" s="110">
        <v>34</v>
      </c>
      <c r="H277" s="110">
        <v>34</v>
      </c>
      <c r="I277" s="119">
        <f t="shared" si="42"/>
        <v>38080</v>
      </c>
      <c r="J277" s="120">
        <f t="shared" si="43"/>
        <v>2322.88</v>
      </c>
      <c r="K277" s="121">
        <v>0.8</v>
      </c>
      <c r="L277" s="120">
        <f t="shared" si="44"/>
        <v>1858.304</v>
      </c>
      <c r="M277" s="110">
        <f t="shared" si="45"/>
        <v>464.576</v>
      </c>
      <c r="N277" s="109" t="s">
        <v>844</v>
      </c>
      <c r="O277" s="122" t="s">
        <v>27</v>
      </c>
      <c r="P277" s="124"/>
      <c r="Q277" s="124"/>
    </row>
    <row r="278" s="105" customFormat="1" ht="18.6" customHeight="1" spans="1:17">
      <c r="A278" s="99">
        <f t="shared" ref="A278:A287" si="47">ROW()-6</f>
        <v>272</v>
      </c>
      <c r="B278" s="108" t="s">
        <v>845</v>
      </c>
      <c r="C278" s="33" t="s">
        <v>22</v>
      </c>
      <c r="D278" s="109" t="s">
        <v>210</v>
      </c>
      <c r="E278" s="108" t="s">
        <v>846</v>
      </c>
      <c r="F278" s="33" t="s">
        <v>25</v>
      </c>
      <c r="G278" s="110">
        <v>9</v>
      </c>
      <c r="H278" s="110">
        <v>9</v>
      </c>
      <c r="I278" s="119">
        <f t="shared" si="42"/>
        <v>10080</v>
      </c>
      <c r="J278" s="120">
        <f t="shared" si="43"/>
        <v>614.88</v>
      </c>
      <c r="K278" s="121">
        <v>0.8</v>
      </c>
      <c r="L278" s="120">
        <f t="shared" si="44"/>
        <v>491.904</v>
      </c>
      <c r="M278" s="110">
        <f t="shared" si="45"/>
        <v>122.976</v>
      </c>
      <c r="N278" s="109" t="s">
        <v>847</v>
      </c>
      <c r="O278" s="122" t="s">
        <v>27</v>
      </c>
      <c r="P278" s="124"/>
      <c r="Q278" s="124"/>
    </row>
    <row r="279" s="105" customFormat="1" ht="18.6" customHeight="1" spans="1:17">
      <c r="A279" s="99">
        <f t="shared" si="47"/>
        <v>273</v>
      </c>
      <c r="B279" s="108" t="s">
        <v>848</v>
      </c>
      <c r="C279" s="33" t="s">
        <v>22</v>
      </c>
      <c r="D279" s="109" t="s">
        <v>88</v>
      </c>
      <c r="E279" s="108" t="s">
        <v>849</v>
      </c>
      <c r="F279" s="33" t="s">
        <v>25</v>
      </c>
      <c r="G279" s="110">
        <v>13</v>
      </c>
      <c r="H279" s="110">
        <v>13</v>
      </c>
      <c r="I279" s="119">
        <f t="shared" si="42"/>
        <v>14560</v>
      </c>
      <c r="J279" s="120">
        <f t="shared" si="43"/>
        <v>888.16</v>
      </c>
      <c r="K279" s="121">
        <v>0.8</v>
      </c>
      <c r="L279" s="120">
        <f t="shared" si="44"/>
        <v>710.528</v>
      </c>
      <c r="M279" s="110">
        <f t="shared" si="45"/>
        <v>177.632</v>
      </c>
      <c r="N279" s="109" t="s">
        <v>850</v>
      </c>
      <c r="O279" s="122" t="s">
        <v>27</v>
      </c>
      <c r="P279" s="124"/>
      <c r="Q279" s="124"/>
    </row>
    <row r="280" s="105" customFormat="1" ht="18.6" customHeight="1" spans="1:17">
      <c r="A280" s="99">
        <f t="shared" si="47"/>
        <v>274</v>
      </c>
      <c r="B280" s="108" t="s">
        <v>851</v>
      </c>
      <c r="C280" s="33" t="s">
        <v>22</v>
      </c>
      <c r="D280" s="109" t="s">
        <v>313</v>
      </c>
      <c r="E280" s="108" t="s">
        <v>852</v>
      </c>
      <c r="F280" s="33" t="s">
        <v>25</v>
      </c>
      <c r="G280" s="110">
        <v>12</v>
      </c>
      <c r="H280" s="110">
        <v>12</v>
      </c>
      <c r="I280" s="119">
        <f t="shared" si="42"/>
        <v>13440</v>
      </c>
      <c r="J280" s="120">
        <f t="shared" si="43"/>
        <v>819.84</v>
      </c>
      <c r="K280" s="121">
        <v>0.8</v>
      </c>
      <c r="L280" s="120">
        <f t="shared" si="44"/>
        <v>655.872</v>
      </c>
      <c r="M280" s="110">
        <f t="shared" si="45"/>
        <v>163.968</v>
      </c>
      <c r="N280" s="109" t="s">
        <v>853</v>
      </c>
      <c r="O280" s="122" t="s">
        <v>27</v>
      </c>
      <c r="P280" s="124"/>
      <c r="Q280" s="124"/>
    </row>
    <row r="281" s="105" customFormat="1" ht="18.6" customHeight="1" spans="1:17">
      <c r="A281" s="99">
        <f t="shared" si="47"/>
        <v>275</v>
      </c>
      <c r="B281" s="108" t="s">
        <v>854</v>
      </c>
      <c r="C281" s="33" t="s">
        <v>22</v>
      </c>
      <c r="D281" s="109" t="s">
        <v>75</v>
      </c>
      <c r="E281" s="108" t="s">
        <v>855</v>
      </c>
      <c r="F281" s="33" t="s">
        <v>25</v>
      </c>
      <c r="G281" s="110">
        <v>30</v>
      </c>
      <c r="H281" s="110">
        <v>30</v>
      </c>
      <c r="I281" s="119">
        <f t="shared" si="42"/>
        <v>33600</v>
      </c>
      <c r="J281" s="120">
        <f t="shared" si="43"/>
        <v>2049.6</v>
      </c>
      <c r="K281" s="121">
        <v>0.8</v>
      </c>
      <c r="L281" s="120">
        <f t="shared" si="44"/>
        <v>1639.68</v>
      </c>
      <c r="M281" s="110">
        <f t="shared" si="45"/>
        <v>409.92</v>
      </c>
      <c r="N281" s="109" t="s">
        <v>856</v>
      </c>
      <c r="O281" s="122" t="s">
        <v>27</v>
      </c>
      <c r="P281" s="124"/>
      <c r="Q281" s="124"/>
    </row>
    <row r="282" s="105" customFormat="1" ht="18.6" customHeight="1" spans="1:17">
      <c r="A282" s="99">
        <f t="shared" si="47"/>
        <v>276</v>
      </c>
      <c r="B282" s="108" t="s">
        <v>857</v>
      </c>
      <c r="C282" s="33" t="s">
        <v>22</v>
      </c>
      <c r="D282" s="109" t="s">
        <v>313</v>
      </c>
      <c r="E282" s="108" t="s">
        <v>858</v>
      </c>
      <c r="F282" s="33" t="s">
        <v>25</v>
      </c>
      <c r="G282" s="110">
        <v>10</v>
      </c>
      <c r="H282" s="110">
        <v>10</v>
      </c>
      <c r="I282" s="119">
        <f t="shared" si="42"/>
        <v>11200</v>
      </c>
      <c r="J282" s="120">
        <f t="shared" si="43"/>
        <v>683.2</v>
      </c>
      <c r="K282" s="121">
        <v>0.8</v>
      </c>
      <c r="L282" s="120">
        <f t="shared" si="44"/>
        <v>546.56</v>
      </c>
      <c r="M282" s="110">
        <f t="shared" si="45"/>
        <v>136.64</v>
      </c>
      <c r="N282" s="109" t="s">
        <v>859</v>
      </c>
      <c r="O282" s="122" t="s">
        <v>27</v>
      </c>
      <c r="P282" s="124"/>
      <c r="Q282" s="124"/>
    </row>
    <row r="283" s="105" customFormat="1" ht="18.6" customHeight="1" spans="1:17">
      <c r="A283" s="99">
        <f t="shared" si="47"/>
        <v>277</v>
      </c>
      <c r="B283" s="108" t="s">
        <v>860</v>
      </c>
      <c r="C283" s="33" t="s">
        <v>22</v>
      </c>
      <c r="D283" s="109" t="s">
        <v>191</v>
      </c>
      <c r="E283" s="108" t="s">
        <v>861</v>
      </c>
      <c r="F283" s="33" t="s">
        <v>25</v>
      </c>
      <c r="G283" s="110">
        <v>15</v>
      </c>
      <c r="H283" s="110">
        <v>15</v>
      </c>
      <c r="I283" s="119">
        <f t="shared" si="42"/>
        <v>16800</v>
      </c>
      <c r="J283" s="120">
        <f t="shared" si="43"/>
        <v>1024.8</v>
      </c>
      <c r="K283" s="121">
        <v>0.8</v>
      </c>
      <c r="L283" s="120">
        <f t="shared" si="44"/>
        <v>819.84</v>
      </c>
      <c r="M283" s="110">
        <f t="shared" si="45"/>
        <v>204.96</v>
      </c>
      <c r="N283" s="109" t="s">
        <v>862</v>
      </c>
      <c r="O283" s="122" t="s">
        <v>27</v>
      </c>
      <c r="P283" s="124"/>
      <c r="Q283" s="124"/>
    </row>
    <row r="284" s="105" customFormat="1" ht="18.6" customHeight="1" spans="1:17">
      <c r="A284" s="99">
        <f t="shared" si="47"/>
        <v>278</v>
      </c>
      <c r="B284" s="108" t="s">
        <v>863</v>
      </c>
      <c r="C284" s="33" t="s">
        <v>22</v>
      </c>
      <c r="D284" s="109" t="s">
        <v>864</v>
      </c>
      <c r="E284" s="108" t="s">
        <v>865</v>
      </c>
      <c r="F284" s="33" t="s">
        <v>25</v>
      </c>
      <c r="G284" s="110">
        <v>34</v>
      </c>
      <c r="H284" s="110">
        <v>34</v>
      </c>
      <c r="I284" s="119">
        <f t="shared" si="42"/>
        <v>38080</v>
      </c>
      <c r="J284" s="120">
        <f t="shared" si="43"/>
        <v>2322.88</v>
      </c>
      <c r="K284" s="121">
        <v>0.8</v>
      </c>
      <c r="L284" s="120">
        <f t="shared" si="44"/>
        <v>1858.304</v>
      </c>
      <c r="M284" s="110">
        <f t="shared" si="45"/>
        <v>464.576</v>
      </c>
      <c r="N284" s="109" t="s">
        <v>866</v>
      </c>
      <c r="O284" s="122" t="s">
        <v>27</v>
      </c>
      <c r="P284" s="124"/>
      <c r="Q284" s="124"/>
    </row>
    <row r="285" s="105" customFormat="1" ht="18.6" customHeight="1" spans="1:17">
      <c r="A285" s="99">
        <f t="shared" si="47"/>
        <v>279</v>
      </c>
      <c r="B285" s="108" t="s">
        <v>867</v>
      </c>
      <c r="C285" s="33" t="s">
        <v>22</v>
      </c>
      <c r="D285" s="109" t="s">
        <v>47</v>
      </c>
      <c r="E285" s="108" t="s">
        <v>868</v>
      </c>
      <c r="F285" s="33" t="s">
        <v>25</v>
      </c>
      <c r="G285" s="110">
        <v>18</v>
      </c>
      <c r="H285" s="110">
        <v>18</v>
      </c>
      <c r="I285" s="119">
        <f t="shared" si="42"/>
        <v>20160</v>
      </c>
      <c r="J285" s="120">
        <f t="shared" si="43"/>
        <v>1229.76</v>
      </c>
      <c r="K285" s="121">
        <v>0.8</v>
      </c>
      <c r="L285" s="120">
        <f t="shared" si="44"/>
        <v>983.808</v>
      </c>
      <c r="M285" s="110">
        <f t="shared" si="45"/>
        <v>245.952</v>
      </c>
      <c r="N285" s="109" t="s">
        <v>869</v>
      </c>
      <c r="O285" s="122" t="s">
        <v>27</v>
      </c>
      <c r="P285" s="124"/>
      <c r="Q285" s="124"/>
    </row>
    <row r="286" s="105" customFormat="1" ht="18.6" customHeight="1" spans="1:17">
      <c r="A286" s="99">
        <f t="shared" si="47"/>
        <v>280</v>
      </c>
      <c r="B286" s="108" t="s">
        <v>870</v>
      </c>
      <c r="C286" s="33" t="s">
        <v>22</v>
      </c>
      <c r="D286" s="109" t="s">
        <v>708</v>
      </c>
      <c r="E286" s="108" t="s">
        <v>24</v>
      </c>
      <c r="F286" s="33" t="s">
        <v>25</v>
      </c>
      <c r="G286" s="110">
        <v>22</v>
      </c>
      <c r="H286" s="110">
        <v>22</v>
      </c>
      <c r="I286" s="119">
        <f t="shared" si="42"/>
        <v>24640</v>
      </c>
      <c r="J286" s="120">
        <f t="shared" si="43"/>
        <v>1503.04</v>
      </c>
      <c r="K286" s="121">
        <v>0.8</v>
      </c>
      <c r="L286" s="120">
        <f t="shared" si="44"/>
        <v>1202.432</v>
      </c>
      <c r="M286" s="110">
        <f t="shared" si="45"/>
        <v>300.608</v>
      </c>
      <c r="N286" s="109" t="s">
        <v>871</v>
      </c>
      <c r="O286" s="122" t="s">
        <v>27</v>
      </c>
      <c r="P286" s="124"/>
      <c r="Q286" s="124"/>
    </row>
    <row r="287" s="105" customFormat="1" ht="18.6" customHeight="1" spans="1:17">
      <c r="A287" s="99">
        <f t="shared" si="47"/>
        <v>281</v>
      </c>
      <c r="B287" s="108" t="s">
        <v>872</v>
      </c>
      <c r="C287" s="33" t="s">
        <v>22</v>
      </c>
      <c r="D287" s="109" t="s">
        <v>109</v>
      </c>
      <c r="E287" s="108" t="s">
        <v>873</v>
      </c>
      <c r="F287" s="33" t="s">
        <v>25</v>
      </c>
      <c r="G287" s="110">
        <v>6</v>
      </c>
      <c r="H287" s="110">
        <v>6</v>
      </c>
      <c r="I287" s="119">
        <f t="shared" si="42"/>
        <v>6720</v>
      </c>
      <c r="J287" s="120">
        <f t="shared" si="43"/>
        <v>409.92</v>
      </c>
      <c r="K287" s="121">
        <v>0.8</v>
      </c>
      <c r="L287" s="120">
        <f t="shared" si="44"/>
        <v>327.936</v>
      </c>
      <c r="M287" s="110">
        <f t="shared" si="45"/>
        <v>81.984</v>
      </c>
      <c r="N287" s="109" t="s">
        <v>874</v>
      </c>
      <c r="O287" s="122" t="s">
        <v>27</v>
      </c>
      <c r="P287" s="124"/>
      <c r="Q287" s="124"/>
    </row>
    <row r="288" s="105" customFormat="1" ht="18.6" customHeight="1" spans="1:17">
      <c r="A288" s="99">
        <f t="shared" ref="A288:A297" si="48">ROW()-6</f>
        <v>282</v>
      </c>
      <c r="B288" s="108" t="s">
        <v>875</v>
      </c>
      <c r="C288" s="33" t="s">
        <v>22</v>
      </c>
      <c r="D288" s="109" t="s">
        <v>79</v>
      </c>
      <c r="E288" s="108" t="s">
        <v>876</v>
      </c>
      <c r="F288" s="33" t="s">
        <v>25</v>
      </c>
      <c r="G288" s="110">
        <v>12</v>
      </c>
      <c r="H288" s="110">
        <v>12</v>
      </c>
      <c r="I288" s="119">
        <f t="shared" si="42"/>
        <v>13440</v>
      </c>
      <c r="J288" s="120">
        <f t="shared" si="43"/>
        <v>819.84</v>
      </c>
      <c r="K288" s="121">
        <v>0.8</v>
      </c>
      <c r="L288" s="120">
        <f t="shared" si="44"/>
        <v>655.872</v>
      </c>
      <c r="M288" s="110">
        <f t="shared" si="45"/>
        <v>163.968</v>
      </c>
      <c r="N288" s="109" t="s">
        <v>877</v>
      </c>
      <c r="O288" s="122" t="s">
        <v>27</v>
      </c>
      <c r="P288" s="124"/>
      <c r="Q288" s="124"/>
    </row>
    <row r="289" s="105" customFormat="1" ht="18.6" customHeight="1" spans="1:17">
      <c r="A289" s="99">
        <f t="shared" si="48"/>
        <v>283</v>
      </c>
      <c r="B289" s="108" t="s">
        <v>878</v>
      </c>
      <c r="C289" s="33" t="s">
        <v>22</v>
      </c>
      <c r="D289" s="109" t="s">
        <v>143</v>
      </c>
      <c r="E289" s="108" t="s">
        <v>24</v>
      </c>
      <c r="F289" s="33" t="s">
        <v>25</v>
      </c>
      <c r="G289" s="110">
        <v>12</v>
      </c>
      <c r="H289" s="110">
        <v>12</v>
      </c>
      <c r="I289" s="119">
        <f t="shared" si="42"/>
        <v>13440</v>
      </c>
      <c r="J289" s="120">
        <f t="shared" si="43"/>
        <v>819.84</v>
      </c>
      <c r="K289" s="121">
        <v>0.8</v>
      </c>
      <c r="L289" s="120">
        <f t="shared" si="44"/>
        <v>655.872</v>
      </c>
      <c r="M289" s="110">
        <f t="shared" si="45"/>
        <v>163.968</v>
      </c>
      <c r="N289" s="109" t="s">
        <v>879</v>
      </c>
      <c r="O289" s="122" t="s">
        <v>27</v>
      </c>
      <c r="P289" s="124"/>
      <c r="Q289" s="124"/>
    </row>
    <row r="290" s="105" customFormat="1" ht="18.6" customHeight="1" spans="1:17">
      <c r="A290" s="99">
        <f t="shared" si="48"/>
        <v>284</v>
      </c>
      <c r="B290" s="108" t="s">
        <v>880</v>
      </c>
      <c r="C290" s="33" t="s">
        <v>22</v>
      </c>
      <c r="D290" s="109" t="s">
        <v>143</v>
      </c>
      <c r="E290" s="108" t="s">
        <v>881</v>
      </c>
      <c r="F290" s="33" t="s">
        <v>25</v>
      </c>
      <c r="G290" s="110">
        <v>15</v>
      </c>
      <c r="H290" s="110">
        <v>15</v>
      </c>
      <c r="I290" s="119">
        <f t="shared" si="42"/>
        <v>16800</v>
      </c>
      <c r="J290" s="120">
        <f t="shared" si="43"/>
        <v>1024.8</v>
      </c>
      <c r="K290" s="121">
        <v>0.8</v>
      </c>
      <c r="L290" s="120">
        <f t="shared" si="44"/>
        <v>819.84</v>
      </c>
      <c r="M290" s="110">
        <f t="shared" si="45"/>
        <v>204.96</v>
      </c>
      <c r="N290" s="109" t="s">
        <v>882</v>
      </c>
      <c r="O290" s="122" t="s">
        <v>27</v>
      </c>
      <c r="P290" s="124"/>
      <c r="Q290" s="124"/>
    </row>
    <row r="291" s="105" customFormat="1" ht="18.6" customHeight="1" spans="1:17">
      <c r="A291" s="99">
        <f t="shared" si="48"/>
        <v>285</v>
      </c>
      <c r="B291" s="108" t="s">
        <v>883</v>
      </c>
      <c r="C291" s="33" t="s">
        <v>22</v>
      </c>
      <c r="D291" s="109" t="s">
        <v>57</v>
      </c>
      <c r="E291" s="108" t="s">
        <v>881</v>
      </c>
      <c r="F291" s="33" t="s">
        <v>25</v>
      </c>
      <c r="G291" s="110">
        <v>40</v>
      </c>
      <c r="H291" s="110">
        <v>40</v>
      </c>
      <c r="I291" s="119">
        <f t="shared" si="42"/>
        <v>44800</v>
      </c>
      <c r="J291" s="120">
        <f t="shared" si="43"/>
        <v>2732.8</v>
      </c>
      <c r="K291" s="121">
        <v>0.8</v>
      </c>
      <c r="L291" s="120">
        <f t="shared" si="44"/>
        <v>2186.24</v>
      </c>
      <c r="M291" s="110">
        <f t="shared" si="45"/>
        <v>546.56</v>
      </c>
      <c r="N291" s="109" t="s">
        <v>884</v>
      </c>
      <c r="O291" s="122" t="s">
        <v>27</v>
      </c>
      <c r="P291" s="124"/>
      <c r="Q291" s="124"/>
    </row>
    <row r="292" s="105" customFormat="1" ht="18.6" customHeight="1" spans="1:17">
      <c r="A292" s="99">
        <f t="shared" si="48"/>
        <v>286</v>
      </c>
      <c r="B292" s="108" t="s">
        <v>885</v>
      </c>
      <c r="C292" s="33" t="s">
        <v>22</v>
      </c>
      <c r="D292" s="109" t="s">
        <v>88</v>
      </c>
      <c r="E292" s="108" t="s">
        <v>886</v>
      </c>
      <c r="F292" s="33" t="s">
        <v>25</v>
      </c>
      <c r="G292" s="110">
        <v>26</v>
      </c>
      <c r="H292" s="110">
        <v>26</v>
      </c>
      <c r="I292" s="119">
        <f t="shared" si="42"/>
        <v>29120</v>
      </c>
      <c r="J292" s="120">
        <f t="shared" si="43"/>
        <v>1776.32</v>
      </c>
      <c r="K292" s="121">
        <v>0.8</v>
      </c>
      <c r="L292" s="120">
        <f t="shared" si="44"/>
        <v>1421.056</v>
      </c>
      <c r="M292" s="110">
        <f t="shared" si="45"/>
        <v>355.264</v>
      </c>
      <c r="N292" s="109" t="s">
        <v>887</v>
      </c>
      <c r="O292" s="122" t="s">
        <v>27</v>
      </c>
      <c r="P292" s="124"/>
      <c r="Q292" s="124"/>
    </row>
    <row r="293" s="105" customFormat="1" ht="18.6" customHeight="1" spans="1:17">
      <c r="A293" s="99">
        <f t="shared" si="48"/>
        <v>287</v>
      </c>
      <c r="B293" s="108" t="s">
        <v>888</v>
      </c>
      <c r="C293" s="33" t="s">
        <v>22</v>
      </c>
      <c r="D293" s="109" t="s">
        <v>889</v>
      </c>
      <c r="E293" s="108" t="s">
        <v>890</v>
      </c>
      <c r="F293" s="33" t="s">
        <v>25</v>
      </c>
      <c r="G293" s="110">
        <v>13</v>
      </c>
      <c r="H293" s="110">
        <v>13</v>
      </c>
      <c r="I293" s="119">
        <f t="shared" si="42"/>
        <v>14560</v>
      </c>
      <c r="J293" s="120">
        <f t="shared" si="43"/>
        <v>888.16</v>
      </c>
      <c r="K293" s="121">
        <v>0.8</v>
      </c>
      <c r="L293" s="120">
        <f t="shared" si="44"/>
        <v>710.528</v>
      </c>
      <c r="M293" s="110">
        <f t="shared" si="45"/>
        <v>177.632</v>
      </c>
      <c r="N293" s="109" t="s">
        <v>891</v>
      </c>
      <c r="O293" s="122" t="s">
        <v>27</v>
      </c>
      <c r="P293" s="124"/>
      <c r="Q293" s="124"/>
    </row>
    <row r="294" s="105" customFormat="1" ht="18.6" customHeight="1" spans="1:17">
      <c r="A294" s="99">
        <f t="shared" si="48"/>
        <v>288</v>
      </c>
      <c r="B294" s="108" t="s">
        <v>892</v>
      </c>
      <c r="C294" s="33" t="s">
        <v>22</v>
      </c>
      <c r="D294" s="109" t="s">
        <v>893</v>
      </c>
      <c r="E294" s="108" t="s">
        <v>894</v>
      </c>
      <c r="F294" s="33" t="s">
        <v>25</v>
      </c>
      <c r="G294" s="110">
        <v>30</v>
      </c>
      <c r="H294" s="110">
        <v>30</v>
      </c>
      <c r="I294" s="119">
        <f t="shared" si="42"/>
        <v>33600</v>
      </c>
      <c r="J294" s="120">
        <f t="shared" si="43"/>
        <v>2049.6</v>
      </c>
      <c r="K294" s="121">
        <v>0.8</v>
      </c>
      <c r="L294" s="120">
        <f t="shared" si="44"/>
        <v>1639.68</v>
      </c>
      <c r="M294" s="110">
        <f t="shared" si="45"/>
        <v>409.92</v>
      </c>
      <c r="N294" s="109" t="s">
        <v>895</v>
      </c>
      <c r="O294" s="122" t="s">
        <v>27</v>
      </c>
      <c r="P294" s="124"/>
      <c r="Q294" s="124"/>
    </row>
    <row r="295" s="105" customFormat="1" ht="18.6" customHeight="1" spans="1:17">
      <c r="A295" s="99">
        <f t="shared" si="48"/>
        <v>289</v>
      </c>
      <c r="B295" s="108" t="s">
        <v>896</v>
      </c>
      <c r="C295" s="33" t="s">
        <v>22</v>
      </c>
      <c r="D295" s="109" t="s">
        <v>33</v>
      </c>
      <c r="E295" s="108" t="s">
        <v>97</v>
      </c>
      <c r="F295" s="33" t="s">
        <v>25</v>
      </c>
      <c r="G295" s="110">
        <v>20</v>
      </c>
      <c r="H295" s="110">
        <v>20</v>
      </c>
      <c r="I295" s="119">
        <f t="shared" si="42"/>
        <v>22400</v>
      </c>
      <c r="J295" s="120">
        <f t="shared" si="43"/>
        <v>1366.4</v>
      </c>
      <c r="K295" s="121">
        <v>0.8</v>
      </c>
      <c r="L295" s="120">
        <f t="shared" si="44"/>
        <v>1093.12</v>
      </c>
      <c r="M295" s="110">
        <f t="shared" si="45"/>
        <v>273.28</v>
      </c>
      <c r="N295" s="109" t="s">
        <v>897</v>
      </c>
      <c r="O295" s="122" t="s">
        <v>27</v>
      </c>
      <c r="P295" s="124"/>
      <c r="Q295" s="124"/>
    </row>
    <row r="296" s="105" customFormat="1" ht="18.6" customHeight="1" spans="1:17">
      <c r="A296" s="99">
        <f t="shared" si="48"/>
        <v>290</v>
      </c>
      <c r="B296" s="108" t="s">
        <v>898</v>
      </c>
      <c r="C296" s="33" t="s">
        <v>22</v>
      </c>
      <c r="D296" s="109" t="s">
        <v>146</v>
      </c>
      <c r="E296" s="108" t="s">
        <v>899</v>
      </c>
      <c r="F296" s="33" t="s">
        <v>25</v>
      </c>
      <c r="G296" s="110">
        <v>60</v>
      </c>
      <c r="H296" s="110">
        <v>60</v>
      </c>
      <c r="I296" s="119">
        <f t="shared" si="42"/>
        <v>67200</v>
      </c>
      <c r="J296" s="120">
        <f t="shared" si="43"/>
        <v>4099.2</v>
      </c>
      <c r="K296" s="121">
        <v>0.8</v>
      </c>
      <c r="L296" s="120">
        <f t="shared" si="44"/>
        <v>3279.36</v>
      </c>
      <c r="M296" s="110">
        <f t="shared" si="45"/>
        <v>819.84</v>
      </c>
      <c r="N296" s="109" t="s">
        <v>900</v>
      </c>
      <c r="O296" s="122" t="s">
        <v>27</v>
      </c>
      <c r="P296" s="124"/>
      <c r="Q296" s="124"/>
    </row>
    <row r="297" s="105" customFormat="1" ht="18.6" customHeight="1" spans="1:17">
      <c r="A297" s="99">
        <f t="shared" si="48"/>
        <v>291</v>
      </c>
      <c r="B297" s="108" t="s">
        <v>901</v>
      </c>
      <c r="C297" s="33" t="s">
        <v>22</v>
      </c>
      <c r="D297" s="109" t="s">
        <v>37</v>
      </c>
      <c r="E297" s="108" t="s">
        <v>97</v>
      </c>
      <c r="F297" s="33" t="s">
        <v>25</v>
      </c>
      <c r="G297" s="110">
        <v>16</v>
      </c>
      <c r="H297" s="110">
        <v>16</v>
      </c>
      <c r="I297" s="119">
        <f t="shared" si="42"/>
        <v>17920</v>
      </c>
      <c r="J297" s="120">
        <f t="shared" si="43"/>
        <v>1093.12</v>
      </c>
      <c r="K297" s="121">
        <v>0.8</v>
      </c>
      <c r="L297" s="120">
        <f t="shared" si="44"/>
        <v>874.496</v>
      </c>
      <c r="M297" s="110">
        <f t="shared" si="45"/>
        <v>218.624</v>
      </c>
      <c r="N297" s="109" t="s">
        <v>902</v>
      </c>
      <c r="O297" s="122" t="s">
        <v>27</v>
      </c>
      <c r="P297" s="124"/>
      <c r="Q297" s="124"/>
    </row>
    <row r="298" s="105" customFormat="1" ht="18.6" customHeight="1" spans="1:17">
      <c r="A298" s="99">
        <f t="shared" ref="A298:A307" si="49">ROW()-6</f>
        <v>292</v>
      </c>
      <c r="B298" s="108" t="s">
        <v>903</v>
      </c>
      <c r="C298" s="33" t="s">
        <v>22</v>
      </c>
      <c r="D298" s="109" t="s">
        <v>23</v>
      </c>
      <c r="E298" s="108" t="s">
        <v>904</v>
      </c>
      <c r="F298" s="33" t="s">
        <v>25</v>
      </c>
      <c r="G298" s="110">
        <v>80</v>
      </c>
      <c r="H298" s="110">
        <v>80</v>
      </c>
      <c r="I298" s="119">
        <f t="shared" si="42"/>
        <v>89600</v>
      </c>
      <c r="J298" s="120">
        <f t="shared" si="43"/>
        <v>5465.6</v>
      </c>
      <c r="K298" s="121">
        <v>0.8</v>
      </c>
      <c r="L298" s="120">
        <f t="shared" si="44"/>
        <v>4372.48</v>
      </c>
      <c r="M298" s="110">
        <f t="shared" si="45"/>
        <v>1093.12</v>
      </c>
      <c r="N298" s="109" t="s">
        <v>905</v>
      </c>
      <c r="O298" s="122" t="s">
        <v>27</v>
      </c>
      <c r="P298" s="124"/>
      <c r="Q298" s="124"/>
    </row>
    <row r="299" s="105" customFormat="1" ht="18.6" customHeight="1" spans="1:17">
      <c r="A299" s="99">
        <f t="shared" si="49"/>
        <v>293</v>
      </c>
      <c r="B299" s="108" t="s">
        <v>906</v>
      </c>
      <c r="C299" s="33" t="s">
        <v>22</v>
      </c>
      <c r="D299" s="109" t="s">
        <v>240</v>
      </c>
      <c r="E299" s="108" t="s">
        <v>907</v>
      </c>
      <c r="F299" s="33" t="s">
        <v>25</v>
      </c>
      <c r="G299" s="110">
        <v>30</v>
      </c>
      <c r="H299" s="110">
        <v>30</v>
      </c>
      <c r="I299" s="119">
        <f t="shared" si="42"/>
        <v>33600</v>
      </c>
      <c r="J299" s="120">
        <f t="shared" si="43"/>
        <v>2049.6</v>
      </c>
      <c r="K299" s="121">
        <v>0.8</v>
      </c>
      <c r="L299" s="120">
        <f t="shared" si="44"/>
        <v>1639.68</v>
      </c>
      <c r="M299" s="110">
        <f t="shared" si="45"/>
        <v>409.92</v>
      </c>
      <c r="N299" s="109" t="s">
        <v>908</v>
      </c>
      <c r="O299" s="122" t="s">
        <v>27</v>
      </c>
      <c r="P299" s="124"/>
      <c r="Q299" s="124"/>
    </row>
    <row r="300" s="105" customFormat="1" ht="18.6" customHeight="1" spans="1:17">
      <c r="A300" s="99">
        <f t="shared" si="49"/>
        <v>294</v>
      </c>
      <c r="B300" s="108" t="s">
        <v>909</v>
      </c>
      <c r="C300" s="33" t="s">
        <v>22</v>
      </c>
      <c r="D300" s="109" t="s">
        <v>109</v>
      </c>
      <c r="E300" s="108" t="s">
        <v>910</v>
      </c>
      <c r="F300" s="33" t="s">
        <v>25</v>
      </c>
      <c r="G300" s="110">
        <v>20</v>
      </c>
      <c r="H300" s="110">
        <v>20</v>
      </c>
      <c r="I300" s="119">
        <f t="shared" si="42"/>
        <v>22400</v>
      </c>
      <c r="J300" s="120">
        <f t="shared" si="43"/>
        <v>1366.4</v>
      </c>
      <c r="K300" s="121">
        <v>0.8</v>
      </c>
      <c r="L300" s="120">
        <f t="shared" si="44"/>
        <v>1093.12</v>
      </c>
      <c r="M300" s="110">
        <f t="shared" si="45"/>
        <v>273.28</v>
      </c>
      <c r="N300" s="109" t="s">
        <v>911</v>
      </c>
      <c r="O300" s="122" t="s">
        <v>27</v>
      </c>
      <c r="P300" s="124"/>
      <c r="Q300" s="124"/>
    </row>
    <row r="301" s="105" customFormat="1" ht="18.6" customHeight="1" spans="1:17">
      <c r="A301" s="99">
        <f t="shared" si="49"/>
        <v>295</v>
      </c>
      <c r="B301" s="108" t="s">
        <v>912</v>
      </c>
      <c r="C301" s="33" t="s">
        <v>22</v>
      </c>
      <c r="D301" s="109" t="s">
        <v>88</v>
      </c>
      <c r="E301" s="108" t="s">
        <v>97</v>
      </c>
      <c r="F301" s="33" t="s">
        <v>25</v>
      </c>
      <c r="G301" s="110">
        <v>10.4</v>
      </c>
      <c r="H301" s="110">
        <v>10.4</v>
      </c>
      <c r="I301" s="119">
        <f t="shared" si="42"/>
        <v>11648</v>
      </c>
      <c r="J301" s="120">
        <f t="shared" si="43"/>
        <v>710.528</v>
      </c>
      <c r="K301" s="121">
        <v>0.8</v>
      </c>
      <c r="L301" s="120">
        <f t="shared" si="44"/>
        <v>568.4224</v>
      </c>
      <c r="M301" s="110">
        <f t="shared" si="45"/>
        <v>142.1056</v>
      </c>
      <c r="N301" s="109" t="s">
        <v>913</v>
      </c>
      <c r="O301" s="122" t="s">
        <v>27</v>
      </c>
      <c r="P301" s="124"/>
      <c r="Q301" s="124"/>
    </row>
    <row r="302" s="105" customFormat="1" ht="18.6" customHeight="1" spans="1:17">
      <c r="A302" s="99">
        <f t="shared" si="49"/>
        <v>296</v>
      </c>
      <c r="B302" s="108" t="s">
        <v>914</v>
      </c>
      <c r="C302" s="33" t="s">
        <v>22</v>
      </c>
      <c r="D302" s="109" t="s">
        <v>915</v>
      </c>
      <c r="E302" s="108" t="s">
        <v>24</v>
      </c>
      <c r="F302" s="33" t="s">
        <v>25</v>
      </c>
      <c r="G302" s="110">
        <v>19.5</v>
      </c>
      <c r="H302" s="110">
        <v>19.5</v>
      </c>
      <c r="I302" s="119">
        <f t="shared" si="42"/>
        <v>21840</v>
      </c>
      <c r="J302" s="120">
        <f t="shared" si="43"/>
        <v>1332.24</v>
      </c>
      <c r="K302" s="121">
        <v>0.8</v>
      </c>
      <c r="L302" s="120">
        <f t="shared" si="44"/>
        <v>1065.792</v>
      </c>
      <c r="M302" s="110">
        <f t="shared" si="45"/>
        <v>266.448</v>
      </c>
      <c r="N302" s="109" t="s">
        <v>916</v>
      </c>
      <c r="O302" s="122" t="s">
        <v>27</v>
      </c>
      <c r="P302" s="124"/>
      <c r="Q302" s="124"/>
    </row>
    <row r="303" s="105" customFormat="1" ht="18.6" customHeight="1" spans="1:17">
      <c r="A303" s="99">
        <f t="shared" si="49"/>
        <v>297</v>
      </c>
      <c r="B303" s="108" t="s">
        <v>917</v>
      </c>
      <c r="C303" s="33" t="s">
        <v>22</v>
      </c>
      <c r="D303" s="109" t="s">
        <v>37</v>
      </c>
      <c r="E303" s="108" t="s">
        <v>918</v>
      </c>
      <c r="F303" s="33" t="s">
        <v>25</v>
      </c>
      <c r="G303" s="110">
        <v>21</v>
      </c>
      <c r="H303" s="110">
        <v>21</v>
      </c>
      <c r="I303" s="119">
        <f t="shared" si="42"/>
        <v>23520</v>
      </c>
      <c r="J303" s="120">
        <f t="shared" si="43"/>
        <v>1434.72</v>
      </c>
      <c r="K303" s="121">
        <v>0.8</v>
      </c>
      <c r="L303" s="120">
        <f t="shared" si="44"/>
        <v>1147.776</v>
      </c>
      <c r="M303" s="110">
        <f t="shared" si="45"/>
        <v>286.944</v>
      </c>
      <c r="N303" s="109" t="s">
        <v>919</v>
      </c>
      <c r="O303" s="122" t="s">
        <v>27</v>
      </c>
      <c r="P303" s="124"/>
      <c r="Q303" s="124"/>
    </row>
    <row r="304" s="105" customFormat="1" ht="18.6" customHeight="1" spans="1:17">
      <c r="A304" s="99">
        <f t="shared" si="49"/>
        <v>298</v>
      </c>
      <c r="B304" s="108" t="s">
        <v>920</v>
      </c>
      <c r="C304" s="33" t="s">
        <v>22</v>
      </c>
      <c r="D304" s="109" t="s">
        <v>57</v>
      </c>
      <c r="E304" s="108" t="s">
        <v>921</v>
      </c>
      <c r="F304" s="33" t="s">
        <v>25</v>
      </c>
      <c r="G304" s="110">
        <v>30</v>
      </c>
      <c r="H304" s="110">
        <v>30</v>
      </c>
      <c r="I304" s="119">
        <f t="shared" si="42"/>
        <v>33600</v>
      </c>
      <c r="J304" s="120">
        <f t="shared" si="43"/>
        <v>2049.6</v>
      </c>
      <c r="K304" s="121">
        <v>0.8</v>
      </c>
      <c r="L304" s="120">
        <f t="shared" si="44"/>
        <v>1639.68</v>
      </c>
      <c r="M304" s="110">
        <f t="shared" si="45"/>
        <v>409.92</v>
      </c>
      <c r="N304" s="109" t="s">
        <v>922</v>
      </c>
      <c r="O304" s="122" t="s">
        <v>27</v>
      </c>
      <c r="P304" s="124"/>
      <c r="Q304" s="124"/>
    </row>
    <row r="305" s="105" customFormat="1" ht="18.6" customHeight="1" spans="1:17">
      <c r="A305" s="99">
        <f t="shared" si="49"/>
        <v>299</v>
      </c>
      <c r="B305" s="108" t="s">
        <v>923</v>
      </c>
      <c r="C305" s="33" t="s">
        <v>22</v>
      </c>
      <c r="D305" s="109" t="s">
        <v>313</v>
      </c>
      <c r="E305" s="108" t="s">
        <v>97</v>
      </c>
      <c r="F305" s="33" t="s">
        <v>25</v>
      </c>
      <c r="G305" s="110">
        <v>20</v>
      </c>
      <c r="H305" s="110">
        <v>20</v>
      </c>
      <c r="I305" s="119">
        <f t="shared" si="42"/>
        <v>22400</v>
      </c>
      <c r="J305" s="120">
        <f t="shared" si="43"/>
        <v>1366.4</v>
      </c>
      <c r="K305" s="121">
        <v>0.8</v>
      </c>
      <c r="L305" s="120">
        <f t="shared" si="44"/>
        <v>1093.12</v>
      </c>
      <c r="M305" s="110">
        <f t="shared" si="45"/>
        <v>273.28</v>
      </c>
      <c r="N305" s="109" t="s">
        <v>924</v>
      </c>
      <c r="O305" s="122" t="s">
        <v>27</v>
      </c>
      <c r="P305" s="124"/>
      <c r="Q305" s="124"/>
    </row>
    <row r="306" s="105" customFormat="1" ht="18.6" customHeight="1" spans="1:17">
      <c r="A306" s="99">
        <f t="shared" si="49"/>
        <v>300</v>
      </c>
      <c r="B306" s="108" t="s">
        <v>925</v>
      </c>
      <c r="C306" s="33" t="s">
        <v>22</v>
      </c>
      <c r="D306" s="109" t="s">
        <v>926</v>
      </c>
      <c r="E306" s="108" t="s">
        <v>24</v>
      </c>
      <c r="F306" s="33" t="s">
        <v>25</v>
      </c>
      <c r="G306" s="110">
        <v>20.5</v>
      </c>
      <c r="H306" s="110">
        <v>20.5</v>
      </c>
      <c r="I306" s="119">
        <f t="shared" si="42"/>
        <v>22960</v>
      </c>
      <c r="J306" s="120">
        <f t="shared" si="43"/>
        <v>1400.56</v>
      </c>
      <c r="K306" s="121">
        <v>0.8</v>
      </c>
      <c r="L306" s="120">
        <f t="shared" si="44"/>
        <v>1120.448</v>
      </c>
      <c r="M306" s="110">
        <f t="shared" si="45"/>
        <v>280.112</v>
      </c>
      <c r="N306" s="109" t="s">
        <v>927</v>
      </c>
      <c r="O306" s="122" t="s">
        <v>27</v>
      </c>
      <c r="P306" s="124"/>
      <c r="Q306" s="124"/>
    </row>
    <row r="307" s="105" customFormat="1" ht="18.6" customHeight="1" spans="1:17">
      <c r="A307" s="99">
        <f t="shared" si="49"/>
        <v>301</v>
      </c>
      <c r="B307" s="108" t="s">
        <v>928</v>
      </c>
      <c r="C307" s="33" t="s">
        <v>22</v>
      </c>
      <c r="D307" s="109" t="s">
        <v>79</v>
      </c>
      <c r="E307" s="108" t="s">
        <v>24</v>
      </c>
      <c r="F307" s="33" t="s">
        <v>25</v>
      </c>
      <c r="G307" s="110">
        <v>3</v>
      </c>
      <c r="H307" s="110">
        <v>3</v>
      </c>
      <c r="I307" s="119">
        <f t="shared" si="42"/>
        <v>3360</v>
      </c>
      <c r="J307" s="120">
        <f t="shared" si="43"/>
        <v>204.96</v>
      </c>
      <c r="K307" s="121">
        <v>0.8</v>
      </c>
      <c r="L307" s="120">
        <f t="shared" si="44"/>
        <v>163.968</v>
      </c>
      <c r="M307" s="110">
        <f t="shared" si="45"/>
        <v>40.992</v>
      </c>
      <c r="N307" s="109" t="s">
        <v>929</v>
      </c>
      <c r="O307" s="122" t="s">
        <v>27</v>
      </c>
      <c r="P307" s="124"/>
      <c r="Q307" s="124"/>
    </row>
    <row r="308" s="105" customFormat="1" ht="18.6" customHeight="1" spans="1:17">
      <c r="A308" s="99">
        <f t="shared" ref="A308:A317" si="50">ROW()-6</f>
        <v>302</v>
      </c>
      <c r="B308" s="108" t="s">
        <v>930</v>
      </c>
      <c r="C308" s="33" t="s">
        <v>22</v>
      </c>
      <c r="D308" s="109" t="s">
        <v>156</v>
      </c>
      <c r="E308" s="108" t="s">
        <v>931</v>
      </c>
      <c r="F308" s="33" t="s">
        <v>25</v>
      </c>
      <c r="G308" s="110">
        <v>9.75</v>
      </c>
      <c r="H308" s="110">
        <v>9.75</v>
      </c>
      <c r="I308" s="119">
        <f t="shared" si="42"/>
        <v>10920</v>
      </c>
      <c r="J308" s="120">
        <f t="shared" si="43"/>
        <v>666.12</v>
      </c>
      <c r="K308" s="121">
        <v>0.8</v>
      </c>
      <c r="L308" s="120">
        <f t="shared" si="44"/>
        <v>532.896</v>
      </c>
      <c r="M308" s="110">
        <f t="shared" si="45"/>
        <v>133.224</v>
      </c>
      <c r="N308" s="109" t="s">
        <v>932</v>
      </c>
      <c r="O308" s="122" t="s">
        <v>27</v>
      </c>
      <c r="P308" s="124"/>
      <c r="Q308" s="124"/>
    </row>
    <row r="309" s="105" customFormat="1" ht="18.6" customHeight="1" spans="1:17">
      <c r="A309" s="99">
        <f t="shared" si="50"/>
        <v>303</v>
      </c>
      <c r="B309" s="108" t="s">
        <v>933</v>
      </c>
      <c r="C309" s="33" t="s">
        <v>22</v>
      </c>
      <c r="D309" s="109" t="s">
        <v>109</v>
      </c>
      <c r="E309" s="108" t="s">
        <v>934</v>
      </c>
      <c r="F309" s="33" t="s">
        <v>25</v>
      </c>
      <c r="G309" s="110">
        <v>30</v>
      </c>
      <c r="H309" s="110">
        <v>30</v>
      </c>
      <c r="I309" s="119">
        <f t="shared" si="42"/>
        <v>33600</v>
      </c>
      <c r="J309" s="120">
        <f t="shared" si="43"/>
        <v>2049.6</v>
      </c>
      <c r="K309" s="121">
        <v>0.8</v>
      </c>
      <c r="L309" s="120">
        <f t="shared" si="44"/>
        <v>1639.68</v>
      </c>
      <c r="M309" s="110">
        <f t="shared" si="45"/>
        <v>409.92</v>
      </c>
      <c r="N309" s="109" t="s">
        <v>935</v>
      </c>
      <c r="O309" s="122" t="s">
        <v>27</v>
      </c>
      <c r="P309" s="124"/>
      <c r="Q309" s="124"/>
    </row>
    <row r="310" s="105" customFormat="1" ht="18.6" customHeight="1" spans="1:17">
      <c r="A310" s="99">
        <f t="shared" si="50"/>
        <v>304</v>
      </c>
      <c r="B310" s="108" t="s">
        <v>936</v>
      </c>
      <c r="C310" s="33" t="s">
        <v>22</v>
      </c>
      <c r="D310" s="109" t="s">
        <v>109</v>
      </c>
      <c r="E310" s="108" t="s">
        <v>24</v>
      </c>
      <c r="F310" s="33" t="s">
        <v>25</v>
      </c>
      <c r="G310" s="110">
        <v>19</v>
      </c>
      <c r="H310" s="110">
        <v>19</v>
      </c>
      <c r="I310" s="119">
        <f t="shared" si="42"/>
        <v>21280</v>
      </c>
      <c r="J310" s="120">
        <f t="shared" si="43"/>
        <v>1298.08</v>
      </c>
      <c r="K310" s="121">
        <v>0.8</v>
      </c>
      <c r="L310" s="120">
        <f t="shared" si="44"/>
        <v>1038.464</v>
      </c>
      <c r="M310" s="110">
        <f t="shared" si="45"/>
        <v>259.616</v>
      </c>
      <c r="N310" s="109" t="s">
        <v>937</v>
      </c>
      <c r="O310" s="122" t="s">
        <v>27</v>
      </c>
      <c r="P310" s="124"/>
      <c r="Q310" s="124"/>
    </row>
    <row r="311" s="105" customFormat="1" ht="18.6" customHeight="1" spans="1:17">
      <c r="A311" s="99">
        <f t="shared" si="50"/>
        <v>305</v>
      </c>
      <c r="B311" s="108" t="s">
        <v>938</v>
      </c>
      <c r="C311" s="33" t="s">
        <v>22</v>
      </c>
      <c r="D311" s="109" t="s">
        <v>75</v>
      </c>
      <c r="E311" s="108" t="s">
        <v>97</v>
      </c>
      <c r="F311" s="33" t="s">
        <v>25</v>
      </c>
      <c r="G311" s="110">
        <v>36</v>
      </c>
      <c r="H311" s="110">
        <v>36</v>
      </c>
      <c r="I311" s="119">
        <f t="shared" si="42"/>
        <v>40320</v>
      </c>
      <c r="J311" s="120">
        <f t="shared" si="43"/>
        <v>2459.52</v>
      </c>
      <c r="K311" s="121">
        <v>0.8</v>
      </c>
      <c r="L311" s="120">
        <f t="shared" si="44"/>
        <v>1967.616</v>
      </c>
      <c r="M311" s="110">
        <f t="shared" si="45"/>
        <v>491.904</v>
      </c>
      <c r="N311" s="109" t="s">
        <v>939</v>
      </c>
      <c r="O311" s="122" t="s">
        <v>27</v>
      </c>
      <c r="P311" s="124"/>
      <c r="Q311" s="124"/>
    </row>
    <row r="312" s="105" customFormat="1" ht="18.6" customHeight="1" spans="1:17">
      <c r="A312" s="99">
        <f t="shared" si="50"/>
        <v>306</v>
      </c>
      <c r="B312" s="108" t="s">
        <v>940</v>
      </c>
      <c r="C312" s="33" t="s">
        <v>22</v>
      </c>
      <c r="D312" s="109" t="s">
        <v>941</v>
      </c>
      <c r="E312" s="108" t="s">
        <v>942</v>
      </c>
      <c r="F312" s="33" t="s">
        <v>25</v>
      </c>
      <c r="G312" s="110">
        <v>13</v>
      </c>
      <c r="H312" s="110">
        <v>13</v>
      </c>
      <c r="I312" s="119">
        <f t="shared" si="42"/>
        <v>14560</v>
      </c>
      <c r="J312" s="120">
        <f t="shared" si="43"/>
        <v>888.16</v>
      </c>
      <c r="K312" s="121">
        <v>0.8</v>
      </c>
      <c r="L312" s="120">
        <f t="shared" si="44"/>
        <v>710.528</v>
      </c>
      <c r="M312" s="110">
        <f t="shared" si="45"/>
        <v>177.632</v>
      </c>
      <c r="N312" s="109" t="s">
        <v>943</v>
      </c>
      <c r="O312" s="122" t="s">
        <v>27</v>
      </c>
      <c r="P312" s="124"/>
      <c r="Q312" s="124"/>
    </row>
    <row r="313" s="105" customFormat="1" ht="18.6" customHeight="1" spans="1:17">
      <c r="A313" s="99">
        <f t="shared" si="50"/>
        <v>307</v>
      </c>
      <c r="B313" s="108" t="s">
        <v>944</v>
      </c>
      <c r="C313" s="33" t="s">
        <v>22</v>
      </c>
      <c r="D313" s="109" t="s">
        <v>132</v>
      </c>
      <c r="E313" s="108" t="s">
        <v>945</v>
      </c>
      <c r="F313" s="33" t="s">
        <v>25</v>
      </c>
      <c r="G313" s="110">
        <v>14</v>
      </c>
      <c r="H313" s="110">
        <v>14</v>
      </c>
      <c r="I313" s="119">
        <f t="shared" si="42"/>
        <v>15680</v>
      </c>
      <c r="J313" s="120">
        <f t="shared" si="43"/>
        <v>956.48</v>
      </c>
      <c r="K313" s="121">
        <v>0.8</v>
      </c>
      <c r="L313" s="120">
        <f t="shared" si="44"/>
        <v>765.184</v>
      </c>
      <c r="M313" s="110">
        <f t="shared" si="45"/>
        <v>191.296</v>
      </c>
      <c r="N313" s="109" t="s">
        <v>946</v>
      </c>
      <c r="O313" s="122" t="s">
        <v>27</v>
      </c>
      <c r="P313" s="124"/>
      <c r="Q313" s="124"/>
    </row>
    <row r="314" s="105" customFormat="1" ht="18.6" customHeight="1" spans="1:17">
      <c r="A314" s="99">
        <f t="shared" si="50"/>
        <v>308</v>
      </c>
      <c r="B314" s="108" t="s">
        <v>947</v>
      </c>
      <c r="C314" s="33" t="s">
        <v>22</v>
      </c>
      <c r="D314" s="109" t="s">
        <v>143</v>
      </c>
      <c r="E314" s="108" t="s">
        <v>945</v>
      </c>
      <c r="F314" s="33" t="s">
        <v>25</v>
      </c>
      <c r="G314" s="110">
        <v>20</v>
      </c>
      <c r="H314" s="110">
        <v>20</v>
      </c>
      <c r="I314" s="119">
        <f t="shared" si="42"/>
        <v>22400</v>
      </c>
      <c r="J314" s="120">
        <f t="shared" si="43"/>
        <v>1366.4</v>
      </c>
      <c r="K314" s="121">
        <v>0.8</v>
      </c>
      <c r="L314" s="120">
        <f t="shared" si="44"/>
        <v>1093.12</v>
      </c>
      <c r="M314" s="110">
        <f t="shared" si="45"/>
        <v>273.28</v>
      </c>
      <c r="N314" s="109" t="s">
        <v>948</v>
      </c>
      <c r="O314" s="122" t="s">
        <v>27</v>
      </c>
      <c r="P314" s="124"/>
      <c r="Q314" s="124"/>
    </row>
    <row r="315" s="105" customFormat="1" ht="18.6" customHeight="1" spans="1:17">
      <c r="A315" s="99">
        <f t="shared" si="50"/>
        <v>309</v>
      </c>
      <c r="B315" s="108" t="s">
        <v>949</v>
      </c>
      <c r="C315" s="33" t="s">
        <v>22</v>
      </c>
      <c r="D315" s="109" t="s">
        <v>37</v>
      </c>
      <c r="E315" s="108" t="s">
        <v>950</v>
      </c>
      <c r="F315" s="33" t="s">
        <v>25</v>
      </c>
      <c r="G315" s="110">
        <v>13</v>
      </c>
      <c r="H315" s="110">
        <v>13</v>
      </c>
      <c r="I315" s="119">
        <f t="shared" si="42"/>
        <v>14560</v>
      </c>
      <c r="J315" s="120">
        <f t="shared" si="43"/>
        <v>888.16</v>
      </c>
      <c r="K315" s="121">
        <v>0.8</v>
      </c>
      <c r="L315" s="120">
        <f t="shared" si="44"/>
        <v>710.528</v>
      </c>
      <c r="M315" s="110">
        <f t="shared" si="45"/>
        <v>177.632</v>
      </c>
      <c r="N315" s="109" t="s">
        <v>951</v>
      </c>
      <c r="O315" s="122" t="s">
        <v>27</v>
      </c>
      <c r="P315" s="124"/>
      <c r="Q315" s="124"/>
    </row>
    <row r="316" s="105" customFormat="1" ht="18.6" customHeight="1" spans="1:17">
      <c r="A316" s="99">
        <f t="shared" si="50"/>
        <v>310</v>
      </c>
      <c r="B316" s="108" t="s">
        <v>952</v>
      </c>
      <c r="C316" s="33" t="s">
        <v>22</v>
      </c>
      <c r="D316" s="109" t="s">
        <v>313</v>
      </c>
      <c r="E316" s="108" t="s">
        <v>953</v>
      </c>
      <c r="F316" s="33" t="s">
        <v>25</v>
      </c>
      <c r="G316" s="110">
        <v>13</v>
      </c>
      <c r="H316" s="110">
        <v>13</v>
      </c>
      <c r="I316" s="119">
        <f t="shared" si="42"/>
        <v>14560</v>
      </c>
      <c r="J316" s="120">
        <f t="shared" si="43"/>
        <v>888.16</v>
      </c>
      <c r="K316" s="121">
        <v>0.8</v>
      </c>
      <c r="L316" s="120">
        <f t="shared" si="44"/>
        <v>710.528</v>
      </c>
      <c r="M316" s="110">
        <f t="shared" si="45"/>
        <v>177.632</v>
      </c>
      <c r="N316" s="109" t="s">
        <v>954</v>
      </c>
      <c r="O316" s="122" t="s">
        <v>27</v>
      </c>
      <c r="P316" s="124"/>
      <c r="Q316" s="124"/>
    </row>
    <row r="317" s="105" customFormat="1" ht="18.6" customHeight="1" spans="1:17">
      <c r="A317" s="99">
        <f t="shared" si="50"/>
        <v>311</v>
      </c>
      <c r="B317" s="108" t="s">
        <v>955</v>
      </c>
      <c r="C317" s="33" t="s">
        <v>22</v>
      </c>
      <c r="D317" s="109" t="s">
        <v>240</v>
      </c>
      <c r="E317" s="108" t="s">
        <v>956</v>
      </c>
      <c r="F317" s="33" t="s">
        <v>25</v>
      </c>
      <c r="G317" s="110">
        <v>20</v>
      </c>
      <c r="H317" s="110">
        <v>20</v>
      </c>
      <c r="I317" s="119">
        <f t="shared" si="42"/>
        <v>22400</v>
      </c>
      <c r="J317" s="120">
        <f t="shared" si="43"/>
        <v>1366.4</v>
      </c>
      <c r="K317" s="121">
        <v>0.8</v>
      </c>
      <c r="L317" s="120">
        <f t="shared" si="44"/>
        <v>1093.12</v>
      </c>
      <c r="M317" s="110">
        <f t="shared" si="45"/>
        <v>273.28</v>
      </c>
      <c r="N317" s="109" t="s">
        <v>957</v>
      </c>
      <c r="O317" s="122" t="s">
        <v>27</v>
      </c>
      <c r="P317" s="124"/>
      <c r="Q317" s="124"/>
    </row>
    <row r="318" s="105" customFormat="1" ht="18.6" customHeight="1" spans="1:17">
      <c r="A318" s="99">
        <f t="shared" ref="A318:A323" si="51">ROW()-6</f>
        <v>312</v>
      </c>
      <c r="B318" s="108" t="s">
        <v>958</v>
      </c>
      <c r="C318" s="33" t="s">
        <v>22</v>
      </c>
      <c r="D318" s="109" t="s">
        <v>109</v>
      </c>
      <c r="E318" s="108" t="s">
        <v>959</v>
      </c>
      <c r="F318" s="33" t="s">
        <v>25</v>
      </c>
      <c r="G318" s="110">
        <v>7</v>
      </c>
      <c r="H318" s="110">
        <v>7</v>
      </c>
      <c r="I318" s="119">
        <f t="shared" si="42"/>
        <v>7840</v>
      </c>
      <c r="J318" s="120">
        <f t="shared" si="43"/>
        <v>478.24</v>
      </c>
      <c r="K318" s="121">
        <v>0.8</v>
      </c>
      <c r="L318" s="120">
        <f t="shared" si="44"/>
        <v>382.592</v>
      </c>
      <c r="M318" s="110">
        <f t="shared" si="45"/>
        <v>95.648</v>
      </c>
      <c r="N318" s="109" t="s">
        <v>960</v>
      </c>
      <c r="O318" s="122" t="s">
        <v>27</v>
      </c>
      <c r="P318" s="124"/>
      <c r="Q318" s="124"/>
    </row>
    <row r="319" s="105" customFormat="1" ht="18.6" customHeight="1" spans="1:17">
      <c r="A319" s="99">
        <f t="shared" si="51"/>
        <v>313</v>
      </c>
      <c r="B319" s="127" t="s">
        <v>961</v>
      </c>
      <c r="C319" s="33" t="s">
        <v>22</v>
      </c>
      <c r="D319" s="119" t="s">
        <v>207</v>
      </c>
      <c r="E319" s="119" t="s">
        <v>962</v>
      </c>
      <c r="F319" s="33" t="s">
        <v>25</v>
      </c>
      <c r="G319" s="119">
        <v>60</v>
      </c>
      <c r="H319" s="110">
        <v>60</v>
      </c>
      <c r="I319" s="119">
        <f t="shared" si="42"/>
        <v>67200</v>
      </c>
      <c r="J319" s="120">
        <f t="shared" si="43"/>
        <v>4099.2</v>
      </c>
      <c r="K319" s="121">
        <v>0.8</v>
      </c>
      <c r="L319" s="120">
        <f t="shared" si="44"/>
        <v>3279.36</v>
      </c>
      <c r="M319" s="110">
        <f t="shared" si="45"/>
        <v>819.84</v>
      </c>
      <c r="N319" s="128" t="s">
        <v>963</v>
      </c>
      <c r="O319" s="122" t="s">
        <v>27</v>
      </c>
      <c r="P319" s="124"/>
      <c r="Q319" s="124"/>
    </row>
    <row r="320" s="105" customFormat="1" ht="18.6" customHeight="1" spans="1:17">
      <c r="A320" s="99">
        <f t="shared" si="51"/>
        <v>314</v>
      </c>
      <c r="B320" s="127" t="s">
        <v>964</v>
      </c>
      <c r="C320" s="33" t="s">
        <v>22</v>
      </c>
      <c r="D320" s="119" t="s">
        <v>57</v>
      </c>
      <c r="E320" s="119" t="s">
        <v>965</v>
      </c>
      <c r="F320" s="33" t="s">
        <v>25</v>
      </c>
      <c r="G320" s="119">
        <v>820.68</v>
      </c>
      <c r="H320" s="110">
        <v>820.68</v>
      </c>
      <c r="I320" s="119">
        <f t="shared" si="42"/>
        <v>919161.6</v>
      </c>
      <c r="J320" s="120">
        <f t="shared" si="43"/>
        <v>56068.8576</v>
      </c>
      <c r="K320" s="121">
        <v>0.8</v>
      </c>
      <c r="L320" s="120">
        <f t="shared" si="44"/>
        <v>44855.08608</v>
      </c>
      <c r="M320" s="110">
        <f t="shared" si="45"/>
        <v>11213.77152</v>
      </c>
      <c r="N320" s="128" t="s">
        <v>966</v>
      </c>
      <c r="O320" s="122" t="s">
        <v>27</v>
      </c>
      <c r="P320" s="124"/>
      <c r="Q320" s="124"/>
    </row>
    <row r="321" s="105" customFormat="1" ht="18.6" customHeight="1" spans="1:17">
      <c r="A321" s="99">
        <f t="shared" si="51"/>
        <v>315</v>
      </c>
      <c r="B321" s="127" t="s">
        <v>967</v>
      </c>
      <c r="C321" s="33" t="s">
        <v>22</v>
      </c>
      <c r="D321" s="109" t="s">
        <v>109</v>
      </c>
      <c r="E321" s="108" t="s">
        <v>159</v>
      </c>
      <c r="F321" s="33" t="s">
        <v>25</v>
      </c>
      <c r="G321" s="119">
        <v>30</v>
      </c>
      <c r="H321" s="110">
        <v>30</v>
      </c>
      <c r="I321" s="119">
        <f t="shared" si="42"/>
        <v>33600</v>
      </c>
      <c r="J321" s="120">
        <f t="shared" si="43"/>
        <v>2049.6</v>
      </c>
      <c r="K321" s="121">
        <v>0.8</v>
      </c>
      <c r="L321" s="120">
        <f t="shared" si="44"/>
        <v>1639.68</v>
      </c>
      <c r="M321" s="110">
        <f t="shared" si="45"/>
        <v>409.92</v>
      </c>
      <c r="N321" s="109" t="s">
        <v>968</v>
      </c>
      <c r="O321" s="122" t="s">
        <v>27</v>
      </c>
      <c r="P321" s="124"/>
      <c r="Q321" s="124"/>
    </row>
    <row r="322" s="105" customFormat="1" ht="18.6" customHeight="1" spans="1:19">
      <c r="A322" s="99">
        <f t="shared" si="51"/>
        <v>316</v>
      </c>
      <c r="B322" s="127" t="s">
        <v>969</v>
      </c>
      <c r="C322" s="33" t="s">
        <v>22</v>
      </c>
      <c r="D322" s="109" t="s">
        <v>79</v>
      </c>
      <c r="E322" s="108" t="s">
        <v>970</v>
      </c>
      <c r="F322" s="33" t="s">
        <v>25</v>
      </c>
      <c r="G322" s="119">
        <v>15</v>
      </c>
      <c r="H322" s="110">
        <v>15</v>
      </c>
      <c r="I322" s="119">
        <f t="shared" si="42"/>
        <v>16800</v>
      </c>
      <c r="J322" s="120">
        <f t="shared" si="43"/>
        <v>1024.8</v>
      </c>
      <c r="K322" s="121">
        <v>0.8</v>
      </c>
      <c r="L322" s="120">
        <f t="shared" si="44"/>
        <v>819.84</v>
      </c>
      <c r="M322" s="110">
        <f t="shared" si="45"/>
        <v>204.96</v>
      </c>
      <c r="N322" s="109" t="s">
        <v>971</v>
      </c>
      <c r="O322" s="122" t="s">
        <v>27</v>
      </c>
      <c r="P322" s="124"/>
      <c r="Q322" s="124"/>
      <c r="R322" s="139"/>
      <c r="S322" s="139"/>
    </row>
    <row r="323" s="105" customFormat="1" ht="18.6" customHeight="1" spans="1:17">
      <c r="A323" s="99">
        <f t="shared" si="51"/>
        <v>317</v>
      </c>
      <c r="B323" s="129" t="s">
        <v>972</v>
      </c>
      <c r="C323" s="33" t="s">
        <v>22</v>
      </c>
      <c r="D323" s="119" t="s">
        <v>96</v>
      </c>
      <c r="E323" s="119" t="s">
        <v>973</v>
      </c>
      <c r="F323" s="33" t="s">
        <v>25</v>
      </c>
      <c r="G323" s="119">
        <v>585</v>
      </c>
      <c r="H323" s="130">
        <v>585</v>
      </c>
      <c r="I323" s="119">
        <f t="shared" si="42"/>
        <v>655200</v>
      </c>
      <c r="J323" s="120">
        <f t="shared" si="43"/>
        <v>39967.2</v>
      </c>
      <c r="K323" s="121">
        <v>0.8</v>
      </c>
      <c r="L323" s="120">
        <f t="shared" si="44"/>
        <v>31973.76</v>
      </c>
      <c r="M323" s="110">
        <f t="shared" si="45"/>
        <v>7993.44</v>
      </c>
      <c r="N323" s="135" t="s">
        <v>974</v>
      </c>
      <c r="O323" s="122" t="s">
        <v>27</v>
      </c>
      <c r="P323" s="124"/>
      <c r="Q323" s="140"/>
    </row>
    <row r="324" s="4" customFormat="1" ht="18.6" customHeight="1" spans="1:19">
      <c r="A324" s="131"/>
      <c r="B324" s="132"/>
      <c r="C324" s="133"/>
      <c r="D324" s="134"/>
      <c r="E324" s="134"/>
      <c r="F324" s="39"/>
      <c r="G324" s="134"/>
      <c r="H324" s="48"/>
      <c r="I324" s="102"/>
      <c r="J324" s="103"/>
      <c r="K324" s="104"/>
      <c r="L324" s="103"/>
      <c r="M324" s="42"/>
      <c r="N324" s="136"/>
      <c r="O324" s="137"/>
      <c r="P324" s="86"/>
      <c r="Q324" s="141"/>
      <c r="R324" s="7"/>
      <c r="S324" s="7"/>
    </row>
    <row r="325" s="6" customFormat="1" ht="18.6" customHeight="1" spans="1:19">
      <c r="A325" s="49" t="s">
        <v>975</v>
      </c>
      <c r="B325" s="50"/>
      <c r="C325" s="50"/>
      <c r="D325" s="51"/>
      <c r="E325" s="51"/>
      <c r="F325" s="52"/>
      <c r="G325" s="53">
        <f>SUM(G7:G323)</f>
        <v>10876.11</v>
      </c>
      <c r="H325" s="53">
        <f>SUM(H7:H323)</f>
        <v>10876.11</v>
      </c>
      <c r="I325" s="102"/>
      <c r="J325" s="103"/>
      <c r="K325" s="104"/>
      <c r="L325" s="103"/>
      <c r="M325" s="87">
        <f>SUM(M7:M323)</f>
        <v>148611.16704</v>
      </c>
      <c r="N325" s="51"/>
      <c r="O325" s="51"/>
      <c r="P325" s="52"/>
      <c r="Q325" s="52"/>
      <c r="R325" s="10"/>
      <c r="S325" s="10"/>
    </row>
    <row r="326" s="7" customFormat="1" ht="15" customHeight="1" spans="1:19">
      <c r="A326" s="54" t="s">
        <v>976</v>
      </c>
      <c r="B326" s="55"/>
      <c r="C326" s="56"/>
      <c r="D326" s="56"/>
      <c r="E326" s="54" t="s">
        <v>977</v>
      </c>
      <c r="F326" s="54"/>
      <c r="G326" s="57"/>
      <c r="H326" s="11"/>
      <c r="I326" s="10"/>
      <c r="J326" s="12"/>
      <c r="K326" s="13"/>
      <c r="L326" s="12"/>
      <c r="M326" s="12"/>
      <c r="N326" s="88"/>
      <c r="O326" s="138"/>
      <c r="P326" s="54"/>
      <c r="Q326" s="54"/>
      <c r="R326" s="10"/>
      <c r="S326" s="10"/>
    </row>
  </sheetData>
  <autoFilter ref="A6:U323">
    <extLst/>
  </autoFilter>
  <mergeCells count="6">
    <mergeCell ref="A1:U1"/>
    <mergeCell ref="A2:U2"/>
    <mergeCell ref="A3:U3"/>
    <mergeCell ref="A4:U4"/>
    <mergeCell ref="A5:U5"/>
    <mergeCell ref="A325:B325"/>
  </mergeCells>
  <pageMargins left="0.196527777777778" right="0.161111111111111" top="0.409027777777778" bottom="0.60625" header="0.5" footer="0.10625"/>
  <pageSetup paperSize="9" scale="75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"/>
  <sheetViews>
    <sheetView zoomScale="85" zoomScaleNormal="85" workbookViewId="0">
      <selection activeCell="F6" sqref="F$1:F$1048576"/>
    </sheetView>
  </sheetViews>
  <sheetFormatPr defaultColWidth="9" defaultRowHeight="13.5"/>
  <cols>
    <col min="1" max="1" width="6.40833333333333" style="8" customWidth="1"/>
    <col min="2" max="2" width="8" style="9" customWidth="1"/>
    <col min="3" max="3" width="10.4333333333333" style="8" customWidth="1"/>
    <col min="4" max="4" width="20.5" style="8" customWidth="1"/>
    <col min="5" max="5" width="11.5" style="10" customWidth="1"/>
    <col min="6" max="6" width="16" style="10" customWidth="1"/>
    <col min="7" max="7" width="8.25" style="11" customWidth="1"/>
    <col min="8" max="8" width="9.5" style="11" customWidth="1"/>
    <col min="9" max="9" width="7.5" style="10" customWidth="1"/>
    <col min="10" max="10" width="8.125" style="12" customWidth="1"/>
    <col min="11" max="11" width="7.25" style="13" customWidth="1"/>
    <col min="12" max="12" width="10.375" style="12" customWidth="1"/>
    <col min="13" max="13" width="9.5" style="12" customWidth="1"/>
    <col min="14" max="14" width="23.6916666666667" style="10" customWidth="1"/>
    <col min="15" max="15" width="24.5666666666667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21">
      <c r="A1" s="14"/>
      <c r="B1" s="15"/>
      <c r="C1" s="15"/>
      <c r="D1" s="15"/>
      <c r="E1" s="14"/>
      <c r="F1" s="14"/>
      <c r="G1" s="16"/>
      <c r="H1" s="16"/>
      <c r="I1" s="15"/>
      <c r="J1" s="15"/>
      <c r="K1" s="58"/>
      <c r="L1" s="15"/>
      <c r="M1" s="15"/>
      <c r="N1" s="59"/>
      <c r="O1" s="60"/>
      <c r="P1" s="59"/>
      <c r="Q1" s="59"/>
      <c r="R1" s="89"/>
      <c r="S1" s="14"/>
      <c r="T1" s="14"/>
      <c r="U1" s="90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61"/>
      <c r="L2" s="18"/>
      <c r="M2" s="18"/>
      <c r="N2" s="62"/>
      <c r="O2" s="63"/>
      <c r="P2" s="62"/>
      <c r="Q2" s="62"/>
      <c r="R2" s="91"/>
      <c r="S2" s="19"/>
      <c r="T2" s="19"/>
      <c r="U2" s="92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64"/>
      <c r="L3" s="22"/>
      <c r="M3" s="22"/>
      <c r="N3" s="65"/>
      <c r="O3" s="66"/>
      <c r="P3" s="65"/>
      <c r="Q3" s="65"/>
      <c r="R3" s="93"/>
      <c r="S3" s="23"/>
      <c r="T3" s="23"/>
      <c r="U3" s="94"/>
    </row>
    <row r="4" s="2" customFormat="1" ht="24.75" customHeight="1" spans="1:21">
      <c r="A4" s="25" t="s">
        <v>978</v>
      </c>
      <c r="B4" s="26"/>
      <c r="C4" s="26"/>
      <c r="D4" s="26"/>
      <c r="E4" s="27"/>
      <c r="F4" s="27"/>
      <c r="G4" s="28"/>
      <c r="H4" s="28"/>
      <c r="I4" s="26"/>
      <c r="J4" s="26"/>
      <c r="K4" s="67"/>
      <c r="L4" s="26"/>
      <c r="M4" s="26"/>
      <c r="N4" s="68"/>
      <c r="O4" s="69"/>
      <c r="P4" s="68"/>
      <c r="Q4" s="68"/>
      <c r="R4" s="95"/>
      <c r="S4" s="27"/>
      <c r="T4" s="27"/>
      <c r="U4" s="27"/>
    </row>
    <row r="5" s="2" customFormat="1" ht="25.5" customHeight="1" spans="1:21">
      <c r="A5" s="25" t="s">
        <v>979</v>
      </c>
      <c r="B5" s="26"/>
      <c r="C5" s="26"/>
      <c r="D5" s="26"/>
      <c r="E5" s="27"/>
      <c r="F5" s="27"/>
      <c r="G5" s="28"/>
      <c r="H5" s="28"/>
      <c r="I5" s="26"/>
      <c r="J5" s="26"/>
      <c r="K5" s="67"/>
      <c r="L5" s="26"/>
      <c r="M5" s="26"/>
      <c r="N5" s="68"/>
      <c r="O5" s="69"/>
      <c r="P5" s="68"/>
      <c r="Q5" s="68"/>
      <c r="R5" s="95"/>
      <c r="S5" s="27"/>
      <c r="T5" s="27"/>
      <c r="U5" s="27"/>
    </row>
    <row r="6" s="3" customFormat="1" ht="24.75" customHeight="1" spans="1:17">
      <c r="A6" s="29" t="s">
        <v>4</v>
      </c>
      <c r="B6" s="29" t="s">
        <v>5</v>
      </c>
      <c r="C6" s="30" t="s">
        <v>6</v>
      </c>
      <c r="D6" s="29" t="s">
        <v>7</v>
      </c>
      <c r="E6" s="29" t="s">
        <v>8</v>
      </c>
      <c r="F6" s="29" t="s">
        <v>9</v>
      </c>
      <c r="G6" s="31" t="s">
        <v>10</v>
      </c>
      <c r="H6" s="31" t="s">
        <v>11</v>
      </c>
      <c r="I6" s="29" t="s">
        <v>12</v>
      </c>
      <c r="J6" s="70" t="s">
        <v>13</v>
      </c>
      <c r="K6" s="71" t="s">
        <v>14</v>
      </c>
      <c r="L6" s="72" t="s">
        <v>15</v>
      </c>
      <c r="M6" s="70" t="s">
        <v>16</v>
      </c>
      <c r="N6" s="29" t="s">
        <v>17</v>
      </c>
      <c r="O6" s="29" t="s">
        <v>18</v>
      </c>
      <c r="P6" s="29" t="s">
        <v>19</v>
      </c>
      <c r="Q6" s="96" t="s">
        <v>20</v>
      </c>
    </row>
    <row r="7" s="4" customFormat="1" ht="18.6" customHeight="1" spans="1:17">
      <c r="A7" s="99">
        <f>ROW()-6</f>
        <v>1</v>
      </c>
      <c r="B7" s="32" t="s">
        <v>685</v>
      </c>
      <c r="C7" s="39" t="s">
        <v>22</v>
      </c>
      <c r="D7" s="100" t="s">
        <v>61</v>
      </c>
      <c r="E7" s="41" t="s">
        <v>521</v>
      </c>
      <c r="F7" s="39" t="s">
        <v>25</v>
      </c>
      <c r="G7" s="42">
        <v>115</v>
      </c>
      <c r="H7" s="37">
        <v>115</v>
      </c>
      <c r="I7" s="102">
        <f>H7*270</f>
        <v>31050</v>
      </c>
      <c r="J7" s="103">
        <f>H7*13.77</f>
        <v>1583.55</v>
      </c>
      <c r="K7" s="104">
        <v>0.8</v>
      </c>
      <c r="L7" s="103">
        <f>J7*K7</f>
        <v>1266.84</v>
      </c>
      <c r="M7" s="42">
        <f>(G7*2.754)</f>
        <v>316.71</v>
      </c>
      <c r="N7" s="100" t="s">
        <v>980</v>
      </c>
      <c r="O7" s="81" t="s">
        <v>27</v>
      </c>
      <c r="P7" s="29"/>
      <c r="Q7" s="97"/>
    </row>
    <row r="8" s="4" customFormat="1" ht="18.6" customHeight="1" spans="1:17">
      <c r="A8" s="99">
        <f t="shared" ref="A8:A16" si="0">ROW()-6</f>
        <v>2</v>
      </c>
      <c r="B8" s="32" t="s">
        <v>477</v>
      </c>
      <c r="C8" s="39" t="s">
        <v>22</v>
      </c>
      <c r="D8" s="100" t="s">
        <v>37</v>
      </c>
      <c r="E8" s="101" t="s">
        <v>478</v>
      </c>
      <c r="F8" s="39" t="s">
        <v>25</v>
      </c>
      <c r="G8" s="42">
        <v>3</v>
      </c>
      <c r="H8" s="37">
        <v>3</v>
      </c>
      <c r="I8" s="102">
        <f t="shared" ref="I8:I16" si="1">H8*270</f>
        <v>810</v>
      </c>
      <c r="J8" s="103">
        <f t="shared" ref="J8:J16" si="2">H8*13.77</f>
        <v>41.31</v>
      </c>
      <c r="K8" s="104">
        <v>0.8</v>
      </c>
      <c r="L8" s="103">
        <f t="shared" ref="L8:L16" si="3">J8*K8</f>
        <v>33.048</v>
      </c>
      <c r="M8" s="42">
        <f t="shared" ref="M8:M16" si="4">(G8*2.754)</f>
        <v>8.262</v>
      </c>
      <c r="N8" s="100" t="s">
        <v>479</v>
      </c>
      <c r="O8" s="81" t="s">
        <v>27</v>
      </c>
      <c r="P8" s="29"/>
      <c r="Q8" s="97"/>
    </row>
    <row r="9" s="4" customFormat="1" ht="18.6" customHeight="1" spans="1:17">
      <c r="A9" s="99">
        <f t="shared" si="0"/>
        <v>3</v>
      </c>
      <c r="B9" s="32" t="s">
        <v>465</v>
      </c>
      <c r="C9" s="39" t="s">
        <v>22</v>
      </c>
      <c r="D9" s="100" t="s">
        <v>143</v>
      </c>
      <c r="E9" s="101" t="s">
        <v>466</v>
      </c>
      <c r="F9" s="39" t="s">
        <v>25</v>
      </c>
      <c r="G9" s="42">
        <v>3.8</v>
      </c>
      <c r="H9" s="37">
        <v>3.8</v>
      </c>
      <c r="I9" s="102">
        <f t="shared" si="1"/>
        <v>1026</v>
      </c>
      <c r="J9" s="103">
        <f t="shared" si="2"/>
        <v>52.326</v>
      </c>
      <c r="K9" s="104">
        <v>0.8</v>
      </c>
      <c r="L9" s="103">
        <f t="shared" si="3"/>
        <v>41.8608</v>
      </c>
      <c r="M9" s="42">
        <f t="shared" si="4"/>
        <v>10.4652</v>
      </c>
      <c r="N9" s="100" t="s">
        <v>467</v>
      </c>
      <c r="O9" s="81" t="s">
        <v>27</v>
      </c>
      <c r="P9" s="29"/>
      <c r="Q9" s="97"/>
    </row>
    <row r="10" s="5" customFormat="1" ht="18.6" customHeight="1" spans="1:17">
      <c r="A10" s="99">
        <f t="shared" si="0"/>
        <v>4</v>
      </c>
      <c r="B10" s="32" t="s">
        <v>358</v>
      </c>
      <c r="C10" s="39" t="s">
        <v>22</v>
      </c>
      <c r="D10" s="100" t="s">
        <v>132</v>
      </c>
      <c r="E10" s="101" t="s">
        <v>359</v>
      </c>
      <c r="F10" s="39" t="s">
        <v>25</v>
      </c>
      <c r="G10" s="42">
        <v>15</v>
      </c>
      <c r="H10" s="37">
        <v>15</v>
      </c>
      <c r="I10" s="102">
        <f t="shared" si="1"/>
        <v>4050</v>
      </c>
      <c r="J10" s="103">
        <f t="shared" si="2"/>
        <v>206.55</v>
      </c>
      <c r="K10" s="104">
        <v>0.8</v>
      </c>
      <c r="L10" s="103">
        <f t="shared" si="3"/>
        <v>165.24</v>
      </c>
      <c r="M10" s="42">
        <f t="shared" si="4"/>
        <v>41.31</v>
      </c>
      <c r="N10" s="100" t="s">
        <v>360</v>
      </c>
      <c r="O10" s="81" t="s">
        <v>27</v>
      </c>
      <c r="P10" s="29"/>
      <c r="Q10" s="98"/>
    </row>
    <row r="11" s="4" customFormat="1" ht="18.6" customHeight="1" spans="1:17">
      <c r="A11" s="99">
        <f t="shared" si="0"/>
        <v>5</v>
      </c>
      <c r="B11" s="32" t="s">
        <v>981</v>
      </c>
      <c r="C11" s="39" t="s">
        <v>22</v>
      </c>
      <c r="D11" s="100" t="s">
        <v>61</v>
      </c>
      <c r="E11" s="101" t="s">
        <v>982</v>
      </c>
      <c r="F11" s="39" t="s">
        <v>25</v>
      </c>
      <c r="G11" s="42">
        <v>1</v>
      </c>
      <c r="H11" s="37">
        <v>1</v>
      </c>
      <c r="I11" s="102">
        <f t="shared" si="1"/>
        <v>270</v>
      </c>
      <c r="J11" s="103">
        <f t="shared" si="2"/>
        <v>13.77</v>
      </c>
      <c r="K11" s="104">
        <v>0.8</v>
      </c>
      <c r="L11" s="103">
        <f t="shared" si="3"/>
        <v>11.016</v>
      </c>
      <c r="M11" s="42">
        <f t="shared" si="4"/>
        <v>2.754</v>
      </c>
      <c r="N11" s="100" t="s">
        <v>983</v>
      </c>
      <c r="O11" s="81" t="s">
        <v>27</v>
      </c>
      <c r="P11" s="29"/>
      <c r="Q11" s="97"/>
    </row>
    <row r="12" s="4" customFormat="1" ht="18.6" customHeight="1" spans="1:17">
      <c r="A12" s="99">
        <f t="shared" si="0"/>
        <v>6</v>
      </c>
      <c r="B12" s="32" t="s">
        <v>534</v>
      </c>
      <c r="C12" s="39" t="s">
        <v>22</v>
      </c>
      <c r="D12" s="100" t="s">
        <v>79</v>
      </c>
      <c r="E12" s="101" t="s">
        <v>535</v>
      </c>
      <c r="F12" s="39" t="s">
        <v>25</v>
      </c>
      <c r="G12" s="42">
        <v>5</v>
      </c>
      <c r="H12" s="37">
        <v>5</v>
      </c>
      <c r="I12" s="102">
        <f t="shared" si="1"/>
        <v>1350</v>
      </c>
      <c r="J12" s="103">
        <f t="shared" si="2"/>
        <v>68.85</v>
      </c>
      <c r="K12" s="104">
        <v>0.8</v>
      </c>
      <c r="L12" s="103">
        <f t="shared" si="3"/>
        <v>55.08</v>
      </c>
      <c r="M12" s="42">
        <f t="shared" si="4"/>
        <v>13.77</v>
      </c>
      <c r="N12" s="100" t="s">
        <v>536</v>
      </c>
      <c r="O12" s="81" t="s">
        <v>27</v>
      </c>
      <c r="P12" s="29"/>
      <c r="Q12" s="97"/>
    </row>
    <row r="13" s="4" customFormat="1" ht="18.6" customHeight="1" spans="1:17">
      <c r="A13" s="99">
        <f t="shared" si="0"/>
        <v>7</v>
      </c>
      <c r="B13" s="32" t="s">
        <v>462</v>
      </c>
      <c r="C13" s="39" t="s">
        <v>22</v>
      </c>
      <c r="D13" s="100" t="s">
        <v>463</v>
      </c>
      <c r="E13" s="101" t="s">
        <v>454</v>
      </c>
      <c r="F13" s="39" t="s">
        <v>25</v>
      </c>
      <c r="G13" s="42">
        <v>2</v>
      </c>
      <c r="H13" s="37">
        <v>2</v>
      </c>
      <c r="I13" s="102">
        <f t="shared" si="1"/>
        <v>540</v>
      </c>
      <c r="J13" s="103">
        <f t="shared" si="2"/>
        <v>27.54</v>
      </c>
      <c r="K13" s="104">
        <v>0.8</v>
      </c>
      <c r="L13" s="103">
        <f t="shared" si="3"/>
        <v>22.032</v>
      </c>
      <c r="M13" s="42">
        <f t="shared" si="4"/>
        <v>5.508</v>
      </c>
      <c r="N13" s="100" t="s">
        <v>464</v>
      </c>
      <c r="O13" s="81" t="s">
        <v>27</v>
      </c>
      <c r="P13" s="82"/>
      <c r="Q13" s="97"/>
    </row>
    <row r="14" s="4" customFormat="1" ht="18.6" customHeight="1" spans="1:17">
      <c r="A14" s="99">
        <f t="shared" si="0"/>
        <v>8</v>
      </c>
      <c r="B14" s="32" t="s">
        <v>257</v>
      </c>
      <c r="C14" s="39" t="s">
        <v>22</v>
      </c>
      <c r="D14" s="100" t="s">
        <v>57</v>
      </c>
      <c r="E14" s="101" t="s">
        <v>258</v>
      </c>
      <c r="F14" s="39" t="s">
        <v>25</v>
      </c>
      <c r="G14" s="42">
        <v>3</v>
      </c>
      <c r="H14" s="37">
        <v>3</v>
      </c>
      <c r="I14" s="102">
        <f t="shared" si="1"/>
        <v>810</v>
      </c>
      <c r="J14" s="103">
        <f t="shared" si="2"/>
        <v>41.31</v>
      </c>
      <c r="K14" s="104">
        <v>0.8</v>
      </c>
      <c r="L14" s="103">
        <f t="shared" si="3"/>
        <v>33.048</v>
      </c>
      <c r="M14" s="42">
        <f t="shared" si="4"/>
        <v>8.262</v>
      </c>
      <c r="N14" s="100" t="s">
        <v>259</v>
      </c>
      <c r="O14" s="81" t="s">
        <v>27</v>
      </c>
      <c r="P14" s="29"/>
      <c r="Q14" s="97"/>
    </row>
    <row r="15" s="4" customFormat="1" ht="18.6" customHeight="1" spans="1:17">
      <c r="A15" s="99">
        <f t="shared" si="0"/>
        <v>9</v>
      </c>
      <c r="B15" s="32" t="s">
        <v>301</v>
      </c>
      <c r="C15" s="39" t="s">
        <v>22</v>
      </c>
      <c r="D15" s="100" t="s">
        <v>68</v>
      </c>
      <c r="E15" s="101" t="s">
        <v>302</v>
      </c>
      <c r="F15" s="39" t="s">
        <v>25</v>
      </c>
      <c r="G15" s="42">
        <v>3.5</v>
      </c>
      <c r="H15" s="37">
        <v>3.5</v>
      </c>
      <c r="I15" s="102">
        <f t="shared" si="1"/>
        <v>945</v>
      </c>
      <c r="J15" s="103">
        <f t="shared" si="2"/>
        <v>48.195</v>
      </c>
      <c r="K15" s="104">
        <v>0.8</v>
      </c>
      <c r="L15" s="103">
        <f t="shared" si="3"/>
        <v>38.556</v>
      </c>
      <c r="M15" s="42">
        <f t="shared" si="4"/>
        <v>9.639</v>
      </c>
      <c r="N15" s="100" t="s">
        <v>303</v>
      </c>
      <c r="O15" s="81" t="s">
        <v>27</v>
      </c>
      <c r="P15" s="29"/>
      <c r="Q15" s="97"/>
    </row>
    <row r="16" s="4" customFormat="1" ht="18.6" customHeight="1" spans="1:17">
      <c r="A16" s="99">
        <f t="shared" si="0"/>
        <v>10</v>
      </c>
      <c r="B16" s="32" t="s">
        <v>525</v>
      </c>
      <c r="C16" s="39" t="s">
        <v>22</v>
      </c>
      <c r="D16" s="100" t="s">
        <v>79</v>
      </c>
      <c r="E16" s="101" t="s">
        <v>526</v>
      </c>
      <c r="F16" s="39" t="s">
        <v>25</v>
      </c>
      <c r="G16" s="42">
        <v>1.2</v>
      </c>
      <c r="H16" s="37">
        <v>1.2</v>
      </c>
      <c r="I16" s="102">
        <f t="shared" si="1"/>
        <v>324</v>
      </c>
      <c r="J16" s="103">
        <f t="shared" si="2"/>
        <v>16.524</v>
      </c>
      <c r="K16" s="104">
        <v>0.8</v>
      </c>
      <c r="L16" s="103">
        <f t="shared" si="3"/>
        <v>13.2192</v>
      </c>
      <c r="M16" s="42">
        <f t="shared" si="4"/>
        <v>3.3048</v>
      </c>
      <c r="N16" s="100" t="s">
        <v>527</v>
      </c>
      <c r="O16" s="81" t="s">
        <v>27</v>
      </c>
      <c r="P16" s="29"/>
      <c r="Q16" s="97"/>
    </row>
    <row r="17" s="4" customFormat="1" ht="18.6" customHeight="1" spans="1:17">
      <c r="A17" s="38"/>
      <c r="B17" s="32"/>
      <c r="C17" s="39"/>
      <c r="D17" s="40"/>
      <c r="E17" s="41"/>
      <c r="F17" s="39"/>
      <c r="G17" s="42"/>
      <c r="H17" s="37"/>
      <c r="I17" s="77"/>
      <c r="J17" s="78"/>
      <c r="K17" s="79"/>
      <c r="L17" s="78"/>
      <c r="M17" s="42"/>
      <c r="N17" s="80"/>
      <c r="O17" s="81"/>
      <c r="P17" s="29"/>
      <c r="Q17" s="97"/>
    </row>
    <row r="18" s="4" customFormat="1" ht="18.6" customHeight="1" spans="1:17">
      <c r="A18" s="38"/>
      <c r="B18" s="32"/>
      <c r="C18" s="39"/>
      <c r="D18" s="40"/>
      <c r="E18" s="41"/>
      <c r="F18" s="39"/>
      <c r="G18" s="42"/>
      <c r="H18" s="37"/>
      <c r="I18" s="77"/>
      <c r="J18" s="78"/>
      <c r="K18" s="79"/>
      <c r="L18" s="78"/>
      <c r="M18" s="42"/>
      <c r="N18" s="80"/>
      <c r="O18" s="81"/>
      <c r="P18" s="29"/>
      <c r="Q18" s="97"/>
    </row>
    <row r="19" s="6" customFormat="1" ht="18.6" customHeight="1" spans="1:17">
      <c r="A19" s="49" t="s">
        <v>975</v>
      </c>
      <c r="B19" s="50"/>
      <c r="C19" s="50"/>
      <c r="D19" s="51"/>
      <c r="E19" s="51"/>
      <c r="F19" s="52"/>
      <c r="G19" s="53">
        <f>SUM(G7:G18)</f>
        <v>152.5</v>
      </c>
      <c r="H19" s="53">
        <f>SUM(H7:H18)</f>
        <v>152.5</v>
      </c>
      <c r="I19" s="77"/>
      <c r="J19" s="78"/>
      <c r="K19" s="79"/>
      <c r="L19" s="78"/>
      <c r="M19" s="87">
        <f>SUM(M7:M18)</f>
        <v>419.985</v>
      </c>
      <c r="N19" s="51"/>
      <c r="O19" s="51"/>
      <c r="P19" s="52"/>
      <c r="Q19" s="52"/>
    </row>
    <row r="20" s="7" customFormat="1" ht="15" customHeight="1" spans="1:17">
      <c r="A20" s="54" t="s">
        <v>976</v>
      </c>
      <c r="B20" s="55"/>
      <c r="C20" s="56"/>
      <c r="D20" s="56"/>
      <c r="E20" s="54" t="s">
        <v>977</v>
      </c>
      <c r="F20" s="54"/>
      <c r="G20" s="57"/>
      <c r="H20" s="11"/>
      <c r="I20" s="10"/>
      <c r="J20" s="12"/>
      <c r="K20" s="13"/>
      <c r="L20" s="12"/>
      <c r="M20" s="12"/>
      <c r="N20" s="88"/>
      <c r="O20" s="54"/>
      <c r="P20" s="54"/>
      <c r="Q20" s="54"/>
    </row>
  </sheetData>
  <mergeCells count="6">
    <mergeCell ref="A1:U1"/>
    <mergeCell ref="A2:U2"/>
    <mergeCell ref="A3:U3"/>
    <mergeCell ref="A4:U4"/>
    <mergeCell ref="A5:U5"/>
    <mergeCell ref="A19:B19"/>
  </mergeCells>
  <pageMargins left="0.196527777777778" right="0.161111111111111" top="0.409027777777778" bottom="0.60625" header="0.5" footer="0.10625"/>
  <pageSetup paperSize="9" scale="7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9"/>
  <sheetViews>
    <sheetView tabSelected="1" zoomScale="115" zoomScaleNormal="115" workbookViewId="0">
      <selection activeCell="E11" sqref="E11"/>
    </sheetView>
  </sheetViews>
  <sheetFormatPr defaultColWidth="9" defaultRowHeight="13.5"/>
  <cols>
    <col min="1" max="1" width="10.875" style="8" customWidth="1"/>
    <col min="2" max="2" width="8" style="9" customWidth="1"/>
    <col min="3" max="3" width="17.75" style="8" customWidth="1"/>
    <col min="4" max="4" width="20.5" style="8" customWidth="1"/>
    <col min="5" max="5" width="11.5" style="10" customWidth="1"/>
    <col min="6" max="6" width="16" style="10" customWidth="1"/>
    <col min="7" max="7" width="8.25" style="11" customWidth="1"/>
    <col min="8" max="8" width="9.5" style="11" customWidth="1"/>
    <col min="9" max="9" width="7.5" style="10" customWidth="1"/>
    <col min="10" max="10" width="8.125" style="12" customWidth="1"/>
    <col min="11" max="11" width="7.25" style="13" customWidth="1"/>
    <col min="12" max="12" width="10.375" style="12" customWidth="1"/>
    <col min="13" max="13" width="9.5" style="12" customWidth="1"/>
    <col min="14" max="14" width="20.9666666666667" style="10" customWidth="1"/>
    <col min="15" max="15" width="24.1333333333333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21">
      <c r="A1" s="14"/>
      <c r="B1" s="15"/>
      <c r="C1" s="15"/>
      <c r="D1" s="15"/>
      <c r="E1" s="14"/>
      <c r="F1" s="14"/>
      <c r="G1" s="16"/>
      <c r="H1" s="16"/>
      <c r="I1" s="15"/>
      <c r="J1" s="15"/>
      <c r="K1" s="58"/>
      <c r="L1" s="15"/>
      <c r="M1" s="15"/>
      <c r="N1" s="59"/>
      <c r="O1" s="60"/>
      <c r="P1" s="59"/>
      <c r="Q1" s="59"/>
      <c r="R1" s="89"/>
      <c r="S1" s="14"/>
      <c r="T1" s="14"/>
      <c r="U1" s="90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61"/>
      <c r="L2" s="18"/>
      <c r="M2" s="18"/>
      <c r="N2" s="62"/>
      <c r="O2" s="63"/>
      <c r="P2" s="62"/>
      <c r="Q2" s="62"/>
      <c r="R2" s="91"/>
      <c r="S2" s="19"/>
      <c r="T2" s="19"/>
      <c r="U2" s="92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64"/>
      <c r="L3" s="22"/>
      <c r="M3" s="22"/>
      <c r="N3" s="65"/>
      <c r="O3" s="66"/>
      <c r="P3" s="65"/>
      <c r="Q3" s="65"/>
      <c r="R3" s="93"/>
      <c r="S3" s="23"/>
      <c r="T3" s="23"/>
      <c r="U3" s="94"/>
    </row>
    <row r="4" s="2" customFormat="1" ht="24.75" customHeight="1" spans="1:21">
      <c r="A4" s="25" t="s">
        <v>984</v>
      </c>
      <c r="B4" s="26"/>
      <c r="C4" s="26"/>
      <c r="D4" s="26"/>
      <c r="E4" s="27"/>
      <c r="F4" s="27"/>
      <c r="G4" s="28"/>
      <c r="H4" s="28"/>
      <c r="I4" s="26"/>
      <c r="J4" s="26"/>
      <c r="K4" s="67"/>
      <c r="L4" s="26"/>
      <c r="M4" s="26"/>
      <c r="N4" s="68"/>
      <c r="O4" s="69"/>
      <c r="P4" s="68"/>
      <c r="Q4" s="68"/>
      <c r="R4" s="95"/>
      <c r="S4" s="27"/>
      <c r="T4" s="27"/>
      <c r="U4" s="27"/>
    </row>
    <row r="5" s="2" customFormat="1" ht="25.5" customHeight="1" spans="1:21">
      <c r="A5" s="25" t="s">
        <v>985</v>
      </c>
      <c r="B5" s="26"/>
      <c r="C5" s="26"/>
      <c r="D5" s="26"/>
      <c r="E5" s="27"/>
      <c r="F5" s="27"/>
      <c r="G5" s="28"/>
      <c r="H5" s="28"/>
      <c r="I5" s="26"/>
      <c r="J5" s="26"/>
      <c r="K5" s="67"/>
      <c r="L5" s="26"/>
      <c r="M5" s="26"/>
      <c r="N5" s="68"/>
      <c r="O5" s="69"/>
      <c r="P5" s="68"/>
      <c r="Q5" s="68"/>
      <c r="R5" s="95"/>
      <c r="S5" s="27"/>
      <c r="T5" s="27"/>
      <c r="U5" s="27"/>
    </row>
    <row r="6" s="3" customFormat="1" ht="24.75" customHeight="1" spans="1:17">
      <c r="A6" s="29" t="s">
        <v>4</v>
      </c>
      <c r="B6" s="29" t="s">
        <v>5</v>
      </c>
      <c r="C6" s="30" t="s">
        <v>6</v>
      </c>
      <c r="D6" s="29" t="s">
        <v>7</v>
      </c>
      <c r="E6" s="29" t="s">
        <v>8</v>
      </c>
      <c r="F6" s="29" t="s">
        <v>9</v>
      </c>
      <c r="G6" s="31" t="s">
        <v>10</v>
      </c>
      <c r="H6" s="31" t="s">
        <v>11</v>
      </c>
      <c r="I6" s="29" t="s">
        <v>12</v>
      </c>
      <c r="J6" s="70" t="s">
        <v>13</v>
      </c>
      <c r="K6" s="71" t="s">
        <v>14</v>
      </c>
      <c r="L6" s="72" t="s">
        <v>15</v>
      </c>
      <c r="M6" s="70" t="s">
        <v>16</v>
      </c>
      <c r="N6" s="29" t="s">
        <v>17</v>
      </c>
      <c r="O6" s="29" t="s">
        <v>18</v>
      </c>
      <c r="P6" s="29" t="s">
        <v>19</v>
      </c>
      <c r="Q6" s="96" t="s">
        <v>20</v>
      </c>
    </row>
    <row r="7" s="4" customFormat="1" ht="18.6" customHeight="1" spans="1:17">
      <c r="A7" s="29">
        <v>1</v>
      </c>
      <c r="B7" s="32" t="s">
        <v>528</v>
      </c>
      <c r="C7" s="33" t="s">
        <v>986</v>
      </c>
      <c r="D7" s="34" t="s">
        <v>23</v>
      </c>
      <c r="E7" s="35" t="s">
        <v>529</v>
      </c>
      <c r="F7" s="33" t="s">
        <v>22</v>
      </c>
      <c r="G7" s="36">
        <v>1.7</v>
      </c>
      <c r="H7" s="37">
        <v>1.7</v>
      </c>
      <c r="I7" s="73">
        <f>H7*1290</f>
        <v>2193</v>
      </c>
      <c r="J7" s="74">
        <f>H7*52.89</f>
        <v>89.913</v>
      </c>
      <c r="K7" s="75">
        <v>0.8</v>
      </c>
      <c r="L7" s="74">
        <f>J7*K7</f>
        <v>71.9304</v>
      </c>
      <c r="M7" s="36">
        <f>(G7*10.578)</f>
        <v>17.9826</v>
      </c>
      <c r="N7" s="34" t="s">
        <v>530</v>
      </c>
      <c r="O7" s="76" t="s">
        <v>27</v>
      </c>
      <c r="P7" s="29"/>
      <c r="Q7" s="97"/>
    </row>
    <row r="8" s="4" customFormat="1" ht="18.6" customHeight="1" spans="1:17">
      <c r="A8" s="38"/>
      <c r="B8" s="32"/>
      <c r="C8" s="39"/>
      <c r="D8" s="40"/>
      <c r="E8" s="41"/>
      <c r="F8" s="39"/>
      <c r="G8" s="42"/>
      <c r="H8" s="37"/>
      <c r="I8" s="77"/>
      <c r="J8" s="78"/>
      <c r="K8" s="79"/>
      <c r="L8" s="78"/>
      <c r="M8" s="42"/>
      <c r="N8" s="80"/>
      <c r="O8" s="81"/>
      <c r="P8" s="29"/>
      <c r="Q8" s="97"/>
    </row>
    <row r="9" s="4" customFormat="1" ht="18.6" customHeight="1" spans="1:17">
      <c r="A9" s="38"/>
      <c r="B9" s="32"/>
      <c r="C9" s="39"/>
      <c r="D9" s="40"/>
      <c r="E9" s="41"/>
      <c r="F9" s="39"/>
      <c r="G9" s="42"/>
      <c r="H9" s="37"/>
      <c r="I9" s="77"/>
      <c r="J9" s="78"/>
      <c r="K9" s="79"/>
      <c r="L9" s="78"/>
      <c r="M9" s="42"/>
      <c r="N9" s="80"/>
      <c r="O9" s="81"/>
      <c r="P9" s="29"/>
      <c r="Q9" s="97"/>
    </row>
    <row r="10" s="5" customFormat="1" ht="18.6" customHeight="1" spans="1:17">
      <c r="A10" s="38"/>
      <c r="B10" s="32"/>
      <c r="C10" s="39"/>
      <c r="D10" s="40"/>
      <c r="E10" s="41"/>
      <c r="F10" s="39"/>
      <c r="G10" s="42"/>
      <c r="H10" s="37"/>
      <c r="I10" s="77"/>
      <c r="J10" s="78"/>
      <c r="K10" s="79"/>
      <c r="L10" s="78"/>
      <c r="M10" s="42"/>
      <c r="N10" s="80"/>
      <c r="O10" s="81"/>
      <c r="P10" s="29"/>
      <c r="Q10" s="98"/>
    </row>
    <row r="11" s="4" customFormat="1" ht="18.6" customHeight="1" spans="1:17">
      <c r="A11" s="38"/>
      <c r="B11" s="32"/>
      <c r="C11" s="39"/>
      <c r="D11" s="40"/>
      <c r="E11" s="41"/>
      <c r="F11" s="39"/>
      <c r="G11" s="42"/>
      <c r="H11" s="37"/>
      <c r="I11" s="77"/>
      <c r="J11" s="78"/>
      <c r="K11" s="79"/>
      <c r="L11" s="78"/>
      <c r="M11" s="42"/>
      <c r="N11" s="80"/>
      <c r="O11" s="81"/>
      <c r="P11" s="29"/>
      <c r="Q11" s="97"/>
    </row>
    <row r="12" s="4" customFormat="1" ht="18.6" customHeight="1" spans="1:17">
      <c r="A12" s="38"/>
      <c r="B12" s="32"/>
      <c r="C12" s="39"/>
      <c r="D12" s="40"/>
      <c r="E12" s="41"/>
      <c r="F12" s="39"/>
      <c r="G12" s="42"/>
      <c r="H12" s="37"/>
      <c r="I12" s="77"/>
      <c r="J12" s="78"/>
      <c r="K12" s="79"/>
      <c r="L12" s="78"/>
      <c r="M12" s="42"/>
      <c r="N12" s="80"/>
      <c r="O12" s="81"/>
      <c r="P12" s="29"/>
      <c r="Q12" s="97"/>
    </row>
    <row r="13" s="4" customFormat="1" ht="18.6" customHeight="1" spans="1:17">
      <c r="A13" s="38"/>
      <c r="B13" s="32"/>
      <c r="C13" s="39"/>
      <c r="D13" s="40"/>
      <c r="E13" s="41"/>
      <c r="F13" s="39"/>
      <c r="G13" s="42"/>
      <c r="H13" s="37"/>
      <c r="I13" s="77"/>
      <c r="J13" s="78"/>
      <c r="K13" s="79"/>
      <c r="L13" s="78"/>
      <c r="M13" s="42"/>
      <c r="N13" s="80"/>
      <c r="O13" s="81"/>
      <c r="P13" s="82"/>
      <c r="Q13" s="97"/>
    </row>
    <row r="14" s="4" customFormat="1" ht="18.6" customHeight="1" spans="1:17">
      <c r="A14" s="38"/>
      <c r="B14" s="32"/>
      <c r="C14" s="39"/>
      <c r="D14" s="40"/>
      <c r="E14" s="41"/>
      <c r="F14" s="39"/>
      <c r="G14" s="42"/>
      <c r="H14" s="37"/>
      <c r="I14" s="77"/>
      <c r="J14" s="78"/>
      <c r="K14" s="79"/>
      <c r="L14" s="78"/>
      <c r="M14" s="42"/>
      <c r="N14" s="80"/>
      <c r="O14" s="81"/>
      <c r="P14" s="29"/>
      <c r="Q14" s="97"/>
    </row>
    <row r="15" s="4" customFormat="1" ht="18.6" customHeight="1" spans="1:17">
      <c r="A15" s="38"/>
      <c r="B15" s="32"/>
      <c r="C15" s="39"/>
      <c r="D15" s="40"/>
      <c r="E15" s="41"/>
      <c r="F15" s="39"/>
      <c r="G15" s="42"/>
      <c r="H15" s="37"/>
      <c r="I15" s="77"/>
      <c r="J15" s="78"/>
      <c r="K15" s="79"/>
      <c r="L15" s="78"/>
      <c r="M15" s="42"/>
      <c r="N15" s="80"/>
      <c r="O15" s="81"/>
      <c r="P15" s="29"/>
      <c r="Q15" s="97"/>
    </row>
    <row r="16" s="4" customFormat="1" ht="18.6" customHeight="1" spans="1:17">
      <c r="A16" s="38"/>
      <c r="B16" s="32"/>
      <c r="C16" s="39"/>
      <c r="D16" s="40"/>
      <c r="E16" s="41"/>
      <c r="F16" s="39"/>
      <c r="G16" s="42"/>
      <c r="H16" s="37"/>
      <c r="I16" s="77"/>
      <c r="J16" s="78"/>
      <c r="K16" s="79"/>
      <c r="L16" s="78"/>
      <c r="M16" s="42"/>
      <c r="N16" s="80"/>
      <c r="O16" s="81"/>
      <c r="P16" s="29"/>
      <c r="Q16" s="97"/>
    </row>
    <row r="17" s="4" customFormat="1" ht="18.6" customHeight="1" spans="1:17">
      <c r="A17" s="38"/>
      <c r="B17" s="43"/>
      <c r="C17" s="39"/>
      <c r="D17" s="44"/>
      <c r="E17" s="45"/>
      <c r="F17" s="46"/>
      <c r="G17" s="47"/>
      <c r="H17" s="48"/>
      <c r="I17" s="77"/>
      <c r="J17" s="78"/>
      <c r="K17" s="79"/>
      <c r="L17" s="78"/>
      <c r="M17" s="83"/>
      <c r="N17" s="84"/>
      <c r="O17" s="85"/>
      <c r="P17" s="86"/>
      <c r="Q17" s="86"/>
    </row>
    <row r="18" s="6" customFormat="1" ht="18.6" customHeight="1" spans="1:17">
      <c r="A18" s="49" t="s">
        <v>975</v>
      </c>
      <c r="B18" s="50"/>
      <c r="C18" s="50"/>
      <c r="D18" s="51"/>
      <c r="E18" s="51"/>
      <c r="F18" s="52"/>
      <c r="G18" s="53">
        <f>SUM(G7:G17)</f>
        <v>1.7</v>
      </c>
      <c r="H18" s="53">
        <f>SUM(H7:H17)</f>
        <v>1.7</v>
      </c>
      <c r="I18" s="77"/>
      <c r="J18" s="78"/>
      <c r="K18" s="79"/>
      <c r="L18" s="78"/>
      <c r="M18" s="87">
        <f>SUM(M7:M17)</f>
        <v>17.9826</v>
      </c>
      <c r="N18" s="51"/>
      <c r="O18" s="51"/>
      <c r="P18" s="52"/>
      <c r="Q18" s="52"/>
    </row>
    <row r="19" s="7" customFormat="1" ht="15" customHeight="1" spans="1:17">
      <c r="A19" s="54" t="s">
        <v>976</v>
      </c>
      <c r="B19" s="55"/>
      <c r="C19" s="56" t="s">
        <v>987</v>
      </c>
      <c r="D19" s="56"/>
      <c r="E19" s="54" t="s">
        <v>977</v>
      </c>
      <c r="F19" s="54"/>
      <c r="G19" s="57"/>
      <c r="H19" s="11"/>
      <c r="I19" s="10"/>
      <c r="J19" s="12"/>
      <c r="K19" s="13"/>
      <c r="L19" s="12"/>
      <c r="M19" s="12"/>
      <c r="N19" s="88"/>
      <c r="O19" s="54"/>
      <c r="P19" s="54"/>
      <c r="Q19" s="54"/>
    </row>
  </sheetData>
  <mergeCells count="6">
    <mergeCell ref="A1:U1"/>
    <mergeCell ref="A2:U2"/>
    <mergeCell ref="A3:U3"/>
    <mergeCell ref="A4:U4"/>
    <mergeCell ref="A5:U5"/>
    <mergeCell ref="A18:B18"/>
  </mergeCells>
  <pageMargins left="0.196527777777778" right="0.161111111111111" top="0.409027777777778" bottom="0.60625" header="0.5" footer="0.10625"/>
  <pageSetup paperSize="9" scale="68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大豆</vt:lpstr>
      <vt:lpstr>水稻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2024-06-13T14:10:11Z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