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 firstSheet="11" activeTab="17"/>
  </bookViews>
  <sheets>
    <sheet name="玉米" sheetId="18" r:id="rId1"/>
    <sheet name="玉米 (大户)" sheetId="23" r:id="rId2"/>
    <sheet name="玉米 (大户1)" sheetId="37" r:id="rId3"/>
    <sheet name="玉米 (大户1) (13)" sheetId="49" r:id="rId4"/>
    <sheet name="玉米 (大户1) (14)" sheetId="50" r:id="rId5"/>
    <sheet name="玉米 (大户1) (11)" sheetId="47" r:id="rId6"/>
    <sheet name="玉米 (大户1) (12)" sheetId="48" r:id="rId7"/>
    <sheet name="玉米 (大户1) (9)" sheetId="45" r:id="rId8"/>
    <sheet name="玉米 (大户1) (10)" sheetId="46" r:id="rId9"/>
    <sheet name="玉米 (大户1) (7)" sheetId="43" r:id="rId10"/>
    <sheet name="玉米 (大户1) (8)" sheetId="44" r:id="rId11"/>
    <sheet name="玉米 (大户1) (5)" sheetId="41" r:id="rId12"/>
    <sheet name="玉米 (大户1) (6)" sheetId="42" r:id="rId13"/>
    <sheet name="玉米 (大户1) (3)" sheetId="39" r:id="rId14"/>
    <sheet name="玉米 (大户1) (4)" sheetId="40" r:id="rId15"/>
    <sheet name="玉米 (大户1) (2)" sheetId="38" r:id="rId16"/>
    <sheet name="玉米 (大户1) (16)" sheetId="52" r:id="rId17"/>
    <sheet name="玉米 (大户1) (17)" sheetId="53" r:id="rId18"/>
  </sheets>
  <definedNames>
    <definedName name="_xlnm._FilterDatabase" localSheetId="0" hidden="1">玉米!$A$6:$S$179</definedName>
    <definedName name="_xlnm._FilterDatabase" localSheetId="1" hidden="1">'玉米 (大户)'!$A$6:$S$10</definedName>
    <definedName name="_xlnm._FilterDatabase" localSheetId="2" hidden="1">'玉米 (大户1)'!$A$6:$S$10</definedName>
    <definedName name="_xlnm._FilterDatabase" localSheetId="3" hidden="1">'玉米 (大户1) (13)'!$A$6:$S$10</definedName>
    <definedName name="_xlnm._FilterDatabase" localSheetId="4" hidden="1">'玉米 (大户1) (14)'!$A$6:$S$10</definedName>
    <definedName name="_xlnm._FilterDatabase" localSheetId="5" hidden="1">'玉米 (大户1) (11)'!$A$6:$S$10</definedName>
    <definedName name="_xlnm._FilterDatabase" localSheetId="6" hidden="1">'玉米 (大户1) (12)'!$A$6:$S$10</definedName>
    <definedName name="_xlnm._FilterDatabase" localSheetId="7" hidden="1">'玉米 (大户1) (9)'!$A$6:$S$10</definedName>
    <definedName name="_xlnm._FilterDatabase" localSheetId="8" hidden="1">'玉米 (大户1) (10)'!$A$6:$S$10</definedName>
    <definedName name="_xlnm._FilterDatabase" localSheetId="9" hidden="1">'玉米 (大户1) (7)'!$A$6:$S$10</definedName>
    <definedName name="_xlnm._FilterDatabase" localSheetId="10" hidden="1">'玉米 (大户1) (8)'!$A$6:$S$10</definedName>
    <definedName name="_xlnm._FilterDatabase" localSheetId="11" hidden="1">'玉米 (大户1) (5)'!$A$6:$S$10</definedName>
    <definedName name="_xlnm._FilterDatabase" localSheetId="12" hidden="1">'玉米 (大户1) (6)'!$A$6:$S$10</definedName>
    <definedName name="_xlnm._FilterDatabase" localSheetId="13" hidden="1">'玉米 (大户1) (3)'!$A$6:$S$10</definedName>
    <definedName name="_xlnm._FilterDatabase" localSheetId="14" hidden="1">'玉米 (大户1) (4)'!$A$6:$S$10</definedName>
    <definedName name="_xlnm._FilterDatabase" localSheetId="15" hidden="1">'玉米 (大户1) (2)'!$A$6:$S$10</definedName>
    <definedName name="_xlnm._FilterDatabase" localSheetId="16" hidden="1">'玉米 (大户1) (16)'!$A$6:$S$10</definedName>
    <definedName name="_xlnm._FilterDatabase" localSheetId="17" hidden="1">'玉米 (大户1) (17)'!$A$6:$S$10</definedName>
    <definedName name="_xlnm.Print_Area" localSheetId="0">玉米!$A$1:$Q$179</definedName>
    <definedName name="_xlnm.Print_Titles" localSheetId="0">玉米!$1:$6</definedName>
    <definedName name="_xlnm.Print_Area" localSheetId="1">'玉米 (大户)'!$A$1:$Q$10</definedName>
    <definedName name="_xlnm.Print_Titles" localSheetId="1">'玉米 (大户)'!$1:$6</definedName>
    <definedName name="_xlnm.Print_Area" localSheetId="2">'玉米 (大户1)'!$A$1:$Q$10</definedName>
    <definedName name="_xlnm.Print_Titles" localSheetId="2">'玉米 (大户1)'!$1:$6</definedName>
    <definedName name="_xlnm.Print_Area" localSheetId="15">'玉米 (大户1) (2)'!$A$1:$Q$10</definedName>
    <definedName name="_xlnm.Print_Titles" localSheetId="15">'玉米 (大户1) (2)'!$1:$6</definedName>
    <definedName name="_xlnm.Print_Area" localSheetId="13">'玉米 (大户1) (3)'!$A$1:$Q$10</definedName>
    <definedName name="_xlnm.Print_Titles" localSheetId="13">'玉米 (大户1) (3)'!$1:$6</definedName>
    <definedName name="_xlnm.Print_Area" localSheetId="14">'玉米 (大户1) (4)'!$A$1:$Q$10</definedName>
    <definedName name="_xlnm.Print_Titles" localSheetId="14">'玉米 (大户1) (4)'!$1:$6</definedName>
    <definedName name="_xlnm.Print_Area" localSheetId="11">'玉米 (大户1) (5)'!$A$1:$Q$10</definedName>
    <definedName name="_xlnm.Print_Titles" localSheetId="11">'玉米 (大户1) (5)'!$1:$6</definedName>
    <definedName name="_xlnm.Print_Area" localSheetId="12">'玉米 (大户1) (6)'!$A$1:$Q$10</definedName>
    <definedName name="_xlnm.Print_Titles" localSheetId="12">'玉米 (大户1) (6)'!$1:$6</definedName>
    <definedName name="_xlnm.Print_Area" localSheetId="9">'玉米 (大户1) (7)'!$A$1:$Q$10</definedName>
    <definedName name="_xlnm.Print_Titles" localSheetId="9">'玉米 (大户1) (7)'!$1:$6</definedName>
    <definedName name="_xlnm.Print_Area" localSheetId="10">'玉米 (大户1) (8)'!$A$1:$Q$10</definedName>
    <definedName name="_xlnm.Print_Titles" localSheetId="10">'玉米 (大户1) (8)'!$1:$6</definedName>
    <definedName name="_xlnm.Print_Area" localSheetId="7">'玉米 (大户1) (9)'!$A$1:$Q$10</definedName>
    <definedName name="_xlnm.Print_Titles" localSheetId="7">'玉米 (大户1) (9)'!$1:$6</definedName>
    <definedName name="_xlnm.Print_Area" localSheetId="8">'玉米 (大户1) (10)'!$A$1:$Q$10</definedName>
    <definedName name="_xlnm.Print_Titles" localSheetId="8">'玉米 (大户1) (10)'!$1:$6</definedName>
    <definedName name="_xlnm.Print_Area" localSheetId="5">'玉米 (大户1) (11)'!$A$1:$Q$10</definedName>
    <definedName name="_xlnm.Print_Titles" localSheetId="5">'玉米 (大户1) (11)'!$1:$6</definedName>
    <definedName name="_xlnm.Print_Area" localSheetId="6">'玉米 (大户1) (12)'!$A$1:$Q$10</definedName>
    <definedName name="_xlnm.Print_Titles" localSheetId="6">'玉米 (大户1) (12)'!$1:$6</definedName>
    <definedName name="_xlnm.Print_Area" localSheetId="3">'玉米 (大户1) (13)'!$A$1:$Q$10</definedName>
    <definedName name="_xlnm.Print_Titles" localSheetId="3">'玉米 (大户1) (13)'!$1:$6</definedName>
    <definedName name="_xlnm.Print_Area" localSheetId="4">'玉米 (大户1) (14)'!$A$1:$Q$10</definedName>
    <definedName name="_xlnm.Print_Titles" localSheetId="4">'玉米 (大户1) (14)'!$1:$6</definedName>
    <definedName name="_xlnm.Print_Area" localSheetId="16">'玉米 (大户1) (16)'!$A$1:$Q$10</definedName>
    <definedName name="_xlnm.Print_Titles" localSheetId="16">'玉米 (大户1) (16)'!$1:$6</definedName>
    <definedName name="_xlnm.Print_Area" localSheetId="17">'玉米 (大户1) (17)'!$A$1:$Q$10</definedName>
    <definedName name="_xlnm.Print_Titles" localSheetId="17">'玉米 (大户1) (17)'!$1:$6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<sst xmlns="http://schemas.openxmlformats.org/spreadsheetml/2006/main" count="1741" uniqueCount="650">
  <si>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</si>
  <si>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</si>
  <si>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铁岭县阿吉镇杨屯村村民委员会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收入保险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玉米</t>
    </r>
    <r>
      <rPr>
        <b/>
        <u/>
        <sz val="10"/>
        <rFont val="宋体"/>
        <charset val="134"/>
      </rPr>
      <t xml:space="preserve">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杨屯村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</si>
  <si>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铁岭县阿吉镇杨屯村刘素珍等170户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</si>
  <si>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</si>
  <si>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</si>
  <si>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</si>
  <si>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</si>
  <si>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</si>
  <si>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</si>
  <si>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</si>
  <si>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</si>
  <si>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</si>
  <si>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</si>
  <si>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</si>
  <si>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</si>
  <si>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</si>
  <si>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</si>
  <si>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</si>
  <si>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</si>
  <si>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</si>
  <si>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刘素珍</t>
  </si>
  <si>
    <t>杨屯村</t>
  </si>
  <si>
    <t>211221********0322</t>
  </si>
  <si>
    <t>155****5770</t>
  </si>
  <si>
    <t>621026********49444</t>
  </si>
  <si>
    <t>辽宁农村商业银行股份有限公司</t>
  </si>
  <si>
    <t>皇术杰</t>
  </si>
  <si>
    <t>211221********0314</t>
  </si>
  <si>
    <t>132****9173</t>
  </si>
  <si>
    <t>502511********6775</t>
  </si>
  <si>
    <t>高君涛</t>
  </si>
  <si>
    <t>211221********0416</t>
  </si>
  <si>
    <t>188****1148</t>
  </si>
  <si>
    <t>621026********49709</t>
  </si>
  <si>
    <t>焦桂荣</t>
  </si>
  <si>
    <t>211221********0319</t>
  </si>
  <si>
    <t>151****2127</t>
  </si>
  <si>
    <t>621449********75145</t>
  </si>
  <si>
    <t>高忠辉</t>
  </si>
  <si>
    <t>211221********0318</t>
  </si>
  <si>
    <t>155****4909</t>
  </si>
  <si>
    <t>621026********49659</t>
  </si>
  <si>
    <t>高忠文</t>
  </si>
  <si>
    <t>211221********0317</t>
  </si>
  <si>
    <t>188****5065</t>
  </si>
  <si>
    <t>621026********49626</t>
  </si>
  <si>
    <t>李凤奇</t>
  </si>
  <si>
    <t>211221********0335</t>
  </si>
  <si>
    <t>183****4052</t>
  </si>
  <si>
    <t>621026********49022</t>
  </si>
  <si>
    <t>李凤江</t>
  </si>
  <si>
    <t>211221********031X</t>
  </si>
  <si>
    <t>136****8026</t>
  </si>
  <si>
    <t>502511********2136</t>
  </si>
  <si>
    <t>焦英平</t>
  </si>
  <si>
    <t>211221********0316</t>
  </si>
  <si>
    <t>134****4733</t>
  </si>
  <si>
    <t>621026********49832</t>
  </si>
  <si>
    <t>许双芹</t>
  </si>
  <si>
    <t>211221********0328</t>
  </si>
  <si>
    <t>130****4416</t>
  </si>
  <si>
    <t>621026********48842</t>
  </si>
  <si>
    <t>姜广仁</t>
  </si>
  <si>
    <t>211221********121X</t>
  </si>
  <si>
    <t>139****0978</t>
  </si>
  <si>
    <t>621449********15353</t>
  </si>
  <si>
    <t>孟莉</t>
  </si>
  <si>
    <t>211221********0327</t>
  </si>
  <si>
    <t>134****3795</t>
  </si>
  <si>
    <t>621449********00308</t>
  </si>
  <si>
    <t>王广岩</t>
  </si>
  <si>
    <t>211221********0311</t>
  </si>
  <si>
    <t>150****0380</t>
  </si>
  <si>
    <t>502511********4980</t>
  </si>
  <si>
    <t>杨铁成</t>
  </si>
  <si>
    <t>189****8847</t>
  </si>
  <si>
    <t>621026********49154</t>
  </si>
  <si>
    <t>刘丽荣</t>
  </si>
  <si>
    <t>211221********0324</t>
  </si>
  <si>
    <t>155****9482</t>
  </si>
  <si>
    <t>621026********48933</t>
  </si>
  <si>
    <t>闫桂华</t>
  </si>
  <si>
    <t>211221********0348</t>
  </si>
  <si>
    <t>135****2134</t>
  </si>
  <si>
    <t>621026********96821</t>
  </si>
  <si>
    <t>杨洪生</t>
  </si>
  <si>
    <t>187****1893</t>
  </si>
  <si>
    <t>502511********8508</t>
  </si>
  <si>
    <t>杨洪财</t>
  </si>
  <si>
    <t>211203********1032</t>
  </si>
  <si>
    <t>180****9191</t>
  </si>
  <si>
    <t>502511********8758</t>
  </si>
  <si>
    <t>王守海</t>
  </si>
  <si>
    <t>211221********0312</t>
  </si>
  <si>
    <t>131****4525</t>
  </si>
  <si>
    <t>621026********48743</t>
  </si>
  <si>
    <t>皇术清</t>
  </si>
  <si>
    <t>132****8218</t>
  </si>
  <si>
    <t>621026********49402</t>
  </si>
  <si>
    <t>孟辉</t>
  </si>
  <si>
    <t>134****5002</t>
  </si>
  <si>
    <t>621026********50806</t>
  </si>
  <si>
    <t>杨正国</t>
  </si>
  <si>
    <t>133****9051</t>
  </si>
  <si>
    <t>621026********50905</t>
  </si>
  <si>
    <t>杨正新</t>
  </si>
  <si>
    <t>211221********0310</t>
  </si>
  <si>
    <t>132****5282</t>
  </si>
  <si>
    <t>502511********5537</t>
  </si>
  <si>
    <t>杨井伟</t>
  </si>
  <si>
    <t>133****4587</t>
  </si>
  <si>
    <t>502511********6567</t>
  </si>
  <si>
    <t>朱玉秋</t>
  </si>
  <si>
    <t>211221********0352</t>
  </si>
  <si>
    <t>150****9556</t>
  </si>
  <si>
    <t>621026********50608</t>
  </si>
  <si>
    <t>杨立军</t>
  </si>
  <si>
    <t>211221********0337</t>
  </si>
  <si>
    <t>131****0858</t>
  </si>
  <si>
    <t>621026********51135</t>
  </si>
  <si>
    <t>杨利云</t>
  </si>
  <si>
    <t>211221********0326</t>
  </si>
  <si>
    <t>187****6889</t>
  </si>
  <si>
    <t>502511********5198</t>
  </si>
  <si>
    <t>王守刚</t>
  </si>
  <si>
    <t>211221********0313</t>
  </si>
  <si>
    <t>135****8581</t>
  </si>
  <si>
    <t>502511********9165</t>
  </si>
  <si>
    <t>王广君</t>
  </si>
  <si>
    <t>211221********0359</t>
  </si>
  <si>
    <t>134****0956</t>
  </si>
  <si>
    <t>502511********9557</t>
  </si>
  <si>
    <t>李文海</t>
  </si>
  <si>
    <t>211221********0315</t>
  </si>
  <si>
    <t>150****4140</t>
  </si>
  <si>
    <t>621026********50707</t>
  </si>
  <si>
    <t>刘克明</t>
  </si>
  <si>
    <t>152****7085</t>
  </si>
  <si>
    <t>502500********45</t>
  </si>
  <si>
    <t>兰井菊</t>
  </si>
  <si>
    <t>211221********0629</t>
  </si>
  <si>
    <t>131****0080</t>
  </si>
  <si>
    <t>502511********1188</t>
  </si>
  <si>
    <t>杨洪林</t>
  </si>
  <si>
    <t>159****5226</t>
  </si>
  <si>
    <t>621026********51044</t>
  </si>
  <si>
    <t>韩伟</t>
  </si>
  <si>
    <t>152****3219</t>
  </si>
  <si>
    <t>621026********51432</t>
  </si>
  <si>
    <t>张勇</t>
  </si>
  <si>
    <t>211221********0332</t>
  </si>
  <si>
    <t>150****8495</t>
  </si>
  <si>
    <t>621026********51390</t>
  </si>
  <si>
    <t>王守杰</t>
  </si>
  <si>
    <t>135****3657</t>
  </si>
  <si>
    <t>621449********32334</t>
  </si>
  <si>
    <t>刘克光</t>
  </si>
  <si>
    <t>211221********0339</t>
  </si>
  <si>
    <t>151****5835</t>
  </si>
  <si>
    <t>621026********52240</t>
  </si>
  <si>
    <t>曹庆义</t>
  </si>
  <si>
    <t>131****4800</t>
  </si>
  <si>
    <t>502511********1163</t>
  </si>
  <si>
    <t>任凤杰</t>
  </si>
  <si>
    <t>132****3827</t>
  </si>
  <si>
    <t>621026********51978</t>
  </si>
  <si>
    <t>任凤国</t>
  </si>
  <si>
    <t>152****1875</t>
  </si>
  <si>
    <t>621026********52133</t>
  </si>
  <si>
    <t>李福才</t>
  </si>
  <si>
    <t>502511********3761</t>
  </si>
  <si>
    <t>吴志勇</t>
  </si>
  <si>
    <t>187****3852</t>
  </si>
  <si>
    <t>621026********52372</t>
  </si>
  <si>
    <t>王成芳</t>
  </si>
  <si>
    <t>155****6223</t>
  </si>
  <si>
    <t>502511********6359</t>
  </si>
  <si>
    <t>任闯</t>
  </si>
  <si>
    <t>188****4407</t>
  </si>
  <si>
    <t>621026********51929</t>
  </si>
  <si>
    <t>任国宽</t>
  </si>
  <si>
    <t>133****3881</t>
  </si>
  <si>
    <t>621026********51903</t>
  </si>
  <si>
    <t>曹洪佳</t>
  </si>
  <si>
    <t>211221********0334</t>
  </si>
  <si>
    <t>159****7752</t>
  </si>
  <si>
    <t>502511********5399</t>
  </si>
  <si>
    <t>曹洪韬</t>
  </si>
  <si>
    <t>211221********0338</t>
  </si>
  <si>
    <t>155****2315</t>
  </si>
  <si>
    <t>621026********52653</t>
  </si>
  <si>
    <t>孙玉锁</t>
  </si>
  <si>
    <t>150****8979</t>
  </si>
  <si>
    <t>502511********8162</t>
  </si>
  <si>
    <t>任国会</t>
  </si>
  <si>
    <t>134****1490</t>
  </si>
  <si>
    <t>502511********4153</t>
  </si>
  <si>
    <t>崔艳娟</t>
  </si>
  <si>
    <t>211221********0323</t>
  </si>
  <si>
    <t>155****8380</t>
  </si>
  <si>
    <t>621026********53743</t>
  </si>
  <si>
    <t>郭宏亮</t>
  </si>
  <si>
    <t>155****9619</t>
  </si>
  <si>
    <t>621026********53867</t>
  </si>
  <si>
    <t>杨春俊</t>
  </si>
  <si>
    <t>136****3911</t>
  </si>
  <si>
    <t>502511********2750</t>
  </si>
  <si>
    <t>乔玉才</t>
  </si>
  <si>
    <t>211221********0331</t>
  </si>
  <si>
    <t>183****3203</t>
  </si>
  <si>
    <t>621026********53008</t>
  </si>
  <si>
    <t>吴佩连</t>
  </si>
  <si>
    <t>211221********033X</t>
  </si>
  <si>
    <t>131****5572</t>
  </si>
  <si>
    <t>502511********5102</t>
  </si>
  <si>
    <t>刘东杰</t>
  </si>
  <si>
    <t>211221********0345</t>
  </si>
  <si>
    <t>188****9751</t>
  </si>
  <si>
    <t>621026********52950</t>
  </si>
  <si>
    <t>卢荡</t>
  </si>
  <si>
    <t>188****6877</t>
  </si>
  <si>
    <t>502511********6916</t>
  </si>
  <si>
    <t>陈宝库</t>
  </si>
  <si>
    <t>211221********0333</t>
  </si>
  <si>
    <t>156****3213</t>
  </si>
  <si>
    <t>621026********53560</t>
  </si>
  <si>
    <t>陈鹏</t>
  </si>
  <si>
    <t>621026********53578</t>
  </si>
  <si>
    <t>李全阁</t>
  </si>
  <si>
    <t>155****8158</t>
  </si>
  <si>
    <t>621026********53164</t>
  </si>
  <si>
    <t>王文昌</t>
  </si>
  <si>
    <t>135****134</t>
  </si>
  <si>
    <t>502511********0955</t>
  </si>
  <si>
    <t>刘佐贤</t>
  </si>
  <si>
    <t>211221********0340</t>
  </si>
  <si>
    <t>187****0107</t>
  </si>
  <si>
    <t>502511********6763</t>
  </si>
  <si>
    <t>魏孝杰</t>
  </si>
  <si>
    <t>151****0852</t>
  </si>
  <si>
    <t>502511********1593</t>
  </si>
  <si>
    <t>孙乐书</t>
  </si>
  <si>
    <t>131****4070</t>
  </si>
  <si>
    <t>621026********54014</t>
  </si>
  <si>
    <t>郭忠</t>
  </si>
  <si>
    <t>150****3258</t>
  </si>
  <si>
    <t>621026********53834</t>
  </si>
  <si>
    <t>郭占营</t>
  </si>
  <si>
    <t>187****9371</t>
  </si>
  <si>
    <t>621026********53800</t>
  </si>
  <si>
    <t>卢新</t>
  </si>
  <si>
    <t>189****7794</t>
  </si>
  <si>
    <t>621026********52976</t>
  </si>
  <si>
    <t>魏永常</t>
  </si>
  <si>
    <t>155****3832</t>
  </si>
  <si>
    <t>502511********7738</t>
  </si>
  <si>
    <t>211221********0346</t>
  </si>
  <si>
    <t>132****1746</t>
  </si>
  <si>
    <t>621026********54626</t>
  </si>
  <si>
    <t>韩艳霞</t>
  </si>
  <si>
    <t>135****3826</t>
  </si>
  <si>
    <t>502511********4355</t>
  </si>
  <si>
    <t>杨井华</t>
  </si>
  <si>
    <t>138****5497</t>
  </si>
  <si>
    <t>621026********54071</t>
  </si>
  <si>
    <t>杨井利</t>
  </si>
  <si>
    <t>139****4966</t>
  </si>
  <si>
    <t>502511********1908</t>
  </si>
  <si>
    <t>杨树元</t>
  </si>
  <si>
    <t>150****7053</t>
  </si>
  <si>
    <t>621026********55094</t>
  </si>
  <si>
    <t>杨井贵</t>
  </si>
  <si>
    <t>151****6389</t>
  </si>
  <si>
    <t>621026********55128</t>
  </si>
  <si>
    <t>王艳东</t>
  </si>
  <si>
    <t>211221********0350</t>
  </si>
  <si>
    <t>152****1478</t>
  </si>
  <si>
    <t>502511********6583</t>
  </si>
  <si>
    <t>吴铁超</t>
  </si>
  <si>
    <t>138****4216</t>
  </si>
  <si>
    <t>502511********8789</t>
  </si>
  <si>
    <t>韩铁民</t>
  </si>
  <si>
    <t>132****7846</t>
  </si>
  <si>
    <t>621026********54923</t>
  </si>
  <si>
    <t>魏永训</t>
  </si>
  <si>
    <t>135****2339</t>
  </si>
  <si>
    <t>621026********54881</t>
  </si>
  <si>
    <t>魏永军</t>
  </si>
  <si>
    <t>182****2548</t>
  </si>
  <si>
    <t>621026********54857</t>
  </si>
  <si>
    <t>孙广明</t>
  </si>
  <si>
    <t>139****5218</t>
  </si>
  <si>
    <t>502511********8111</t>
  </si>
  <si>
    <t>袁宝贵</t>
  </si>
  <si>
    <t>139****3562</t>
  </si>
  <si>
    <t>621026********54980</t>
  </si>
  <si>
    <t>魏永武</t>
  </si>
  <si>
    <t>188****1699</t>
  </si>
  <si>
    <t>502511********6316</t>
  </si>
  <si>
    <t>王艳波</t>
  </si>
  <si>
    <t>155****3310</t>
  </si>
  <si>
    <t>621449********86969</t>
  </si>
  <si>
    <t>李玉明</t>
  </si>
  <si>
    <t>155****7032</t>
  </si>
  <si>
    <t>621026********57199</t>
  </si>
  <si>
    <t>张洪祥</t>
  </si>
  <si>
    <t>211221********0371</t>
  </si>
  <si>
    <t>131****9342</t>
  </si>
  <si>
    <t>502511********6335</t>
  </si>
  <si>
    <t>李俊刚</t>
  </si>
  <si>
    <t>211221********0355</t>
  </si>
  <si>
    <t>132****6621</t>
  </si>
  <si>
    <t>621026********55607</t>
  </si>
  <si>
    <t>卢文杰</t>
  </si>
  <si>
    <t>158****3250</t>
  </si>
  <si>
    <t>621026********55292</t>
  </si>
  <si>
    <t>卢文库</t>
  </si>
  <si>
    <t>151****5491</t>
  </si>
  <si>
    <t>502511********0787</t>
  </si>
  <si>
    <t>高庆山</t>
  </si>
  <si>
    <t>211221********0336</t>
  </si>
  <si>
    <t>183****5899</t>
  </si>
  <si>
    <t>621026********56092</t>
  </si>
  <si>
    <t>袁绍成</t>
  </si>
  <si>
    <t>132****8505</t>
  </si>
  <si>
    <t>621026********56258</t>
  </si>
  <si>
    <t>商国威</t>
  </si>
  <si>
    <t>621026********56217</t>
  </si>
  <si>
    <t>商国峰</t>
  </si>
  <si>
    <t>211221********0977</t>
  </si>
  <si>
    <t>155****9383</t>
  </si>
  <si>
    <t>502511********3368</t>
  </si>
  <si>
    <t>徐明阁</t>
  </si>
  <si>
    <t>131****4925</t>
  </si>
  <si>
    <t>621026********56373</t>
  </si>
  <si>
    <t>孙成林</t>
  </si>
  <si>
    <t>134****5686</t>
  </si>
  <si>
    <t>621026********55342</t>
  </si>
  <si>
    <t>孙成春</t>
  </si>
  <si>
    <t>211221********0330</t>
  </si>
  <si>
    <t>132****1583</t>
  </si>
  <si>
    <t>621026********55383</t>
  </si>
  <si>
    <t>魏孝前</t>
  </si>
  <si>
    <t>132****9846</t>
  </si>
  <si>
    <t>502511********4580</t>
  </si>
  <si>
    <t>高文义</t>
  </si>
  <si>
    <t>132****9536</t>
  </si>
  <si>
    <t>502511********0128</t>
  </si>
  <si>
    <t>高文辉</t>
  </si>
  <si>
    <t>131****4889</t>
  </si>
  <si>
    <t>502511********0378</t>
  </si>
  <si>
    <t>孙广海</t>
  </si>
  <si>
    <t>187****3637</t>
  </si>
  <si>
    <t>621026********55441</t>
  </si>
  <si>
    <t>周艳英</t>
  </si>
  <si>
    <t>211221********0325</t>
  </si>
  <si>
    <t>189****8108</t>
  </si>
  <si>
    <t>621449********82562</t>
  </si>
  <si>
    <t>王德贵</t>
  </si>
  <si>
    <t>137****7596</t>
  </si>
  <si>
    <t>621026********55185</t>
  </si>
  <si>
    <t>乔春福</t>
  </si>
  <si>
    <t>130****2885</t>
  </si>
  <si>
    <t>621026********55540</t>
  </si>
  <si>
    <t>张洪生</t>
  </si>
  <si>
    <t>133****1636</t>
  </si>
  <si>
    <t>502511********6581</t>
  </si>
  <si>
    <t>李英辉</t>
  </si>
  <si>
    <t>158****6926</t>
  </si>
  <si>
    <t>502511********4313</t>
  </si>
  <si>
    <t>卢庆华</t>
  </si>
  <si>
    <t>186****4388</t>
  </si>
  <si>
    <t>621026********56928</t>
  </si>
  <si>
    <t>高俊</t>
  </si>
  <si>
    <t>176****6679</t>
  </si>
  <si>
    <t>621026********57629</t>
  </si>
  <si>
    <t>孙英伟</t>
  </si>
  <si>
    <t>150****5075</t>
  </si>
  <si>
    <t>502511********0785</t>
  </si>
  <si>
    <t>赵森林</t>
  </si>
  <si>
    <t>138****3065</t>
  </si>
  <si>
    <t>502511********7157</t>
  </si>
  <si>
    <t>赵铁库</t>
  </si>
  <si>
    <t>151****7052</t>
  </si>
  <si>
    <t>502511********7795</t>
  </si>
  <si>
    <t>姜振远</t>
  </si>
  <si>
    <t>156****1713</t>
  </si>
  <si>
    <t>621026********57660</t>
  </si>
  <si>
    <t>王守华</t>
  </si>
  <si>
    <t>136****0023</t>
  </si>
  <si>
    <t>502511********1569</t>
  </si>
  <si>
    <t>王世合</t>
  </si>
  <si>
    <t>134****2240</t>
  </si>
  <si>
    <t>621026********56860</t>
  </si>
  <si>
    <t>王世杰</t>
  </si>
  <si>
    <t>151****2978</t>
  </si>
  <si>
    <t>502511********6992</t>
  </si>
  <si>
    <t>刘少刚</t>
  </si>
  <si>
    <t>187****7955</t>
  </si>
  <si>
    <t>621026********57025</t>
  </si>
  <si>
    <t>刘少明</t>
  </si>
  <si>
    <t>621026********57017</t>
  </si>
  <si>
    <t>杨立国</t>
  </si>
  <si>
    <t>134****3262</t>
  </si>
  <si>
    <t>621026********57348</t>
  </si>
  <si>
    <t>李铁</t>
  </si>
  <si>
    <t>131****2043</t>
  </si>
  <si>
    <t>621449********20337</t>
  </si>
  <si>
    <t>李刚</t>
  </si>
  <si>
    <t>152****5720</t>
  </si>
  <si>
    <t>502511********3921</t>
  </si>
  <si>
    <t>赵铁峰</t>
  </si>
  <si>
    <t>131****4704</t>
  </si>
  <si>
    <t>502511********8187</t>
  </si>
  <si>
    <t>赵铁奎</t>
  </si>
  <si>
    <t>621026********57397</t>
  </si>
  <si>
    <t>郭维新</t>
  </si>
  <si>
    <t>131****9235</t>
  </si>
  <si>
    <t>621026********57694</t>
  </si>
  <si>
    <t>李文权</t>
  </si>
  <si>
    <t>155****5540</t>
  </si>
  <si>
    <t>502511********2991</t>
  </si>
  <si>
    <t>孟祥革</t>
  </si>
  <si>
    <t>187****2733</t>
  </si>
  <si>
    <t>621026********57140</t>
  </si>
  <si>
    <t>康万余</t>
  </si>
  <si>
    <t>211221********0373</t>
  </si>
  <si>
    <t>155****3051</t>
  </si>
  <si>
    <t>621026********57538</t>
  </si>
  <si>
    <t>李玉清</t>
  </si>
  <si>
    <t>151****6357</t>
  </si>
  <si>
    <t>621026********57173</t>
  </si>
  <si>
    <t>孙素杰</t>
  </si>
  <si>
    <t>211221********0408</t>
  </si>
  <si>
    <t>177****8989</t>
  </si>
  <si>
    <t>621449********58061</t>
  </si>
  <si>
    <t>刘彩龙</t>
  </si>
  <si>
    <t>621026********97159</t>
  </si>
  <si>
    <t>李树奎</t>
  </si>
  <si>
    <t>134****4822</t>
  </si>
  <si>
    <t>502511********1361</t>
  </si>
  <si>
    <t>王敏</t>
  </si>
  <si>
    <t>156****1529</t>
  </si>
  <si>
    <t>621026********58759</t>
  </si>
  <si>
    <t>李文涛</t>
  </si>
  <si>
    <t>130****0109</t>
  </si>
  <si>
    <t>621026********58403</t>
  </si>
  <si>
    <t>李立勋</t>
  </si>
  <si>
    <t>150****2512</t>
  </si>
  <si>
    <t>502511********9778</t>
  </si>
  <si>
    <t>王宪君</t>
  </si>
  <si>
    <t>131****0939</t>
  </si>
  <si>
    <t>502511********5561</t>
  </si>
  <si>
    <t>王文国</t>
  </si>
  <si>
    <t>155****4757</t>
  </si>
  <si>
    <t>502511********6186</t>
  </si>
  <si>
    <t>张旭</t>
  </si>
  <si>
    <t>211221********0329</t>
  </si>
  <si>
    <t>151****6368</t>
  </si>
  <si>
    <t>621026********58619</t>
  </si>
  <si>
    <t>李明良</t>
  </si>
  <si>
    <t>130****2824</t>
  </si>
  <si>
    <t>621026********58908</t>
  </si>
  <si>
    <t>高红亮</t>
  </si>
  <si>
    <t>152****7582</t>
  </si>
  <si>
    <t>621026********59237</t>
  </si>
  <si>
    <t>李文江</t>
  </si>
  <si>
    <t>130****6501</t>
  </si>
  <si>
    <t>621026********58445</t>
  </si>
  <si>
    <t>李文玉</t>
  </si>
  <si>
    <t>155****5507</t>
  </si>
  <si>
    <t>502511********3175</t>
  </si>
  <si>
    <t>李志勋</t>
  </si>
  <si>
    <t>131****5639</t>
  </si>
  <si>
    <t>502511********9920</t>
  </si>
  <si>
    <t>李佳勋</t>
  </si>
  <si>
    <t>155****5523</t>
  </si>
  <si>
    <t>502511********9528</t>
  </si>
  <si>
    <t>高红伟</t>
  </si>
  <si>
    <t>135****9959</t>
  </si>
  <si>
    <t>621026********59161</t>
  </si>
  <si>
    <t>王辉</t>
  </si>
  <si>
    <t>155****7460</t>
  </si>
  <si>
    <t>621026********58767</t>
  </si>
  <si>
    <t>王凤文</t>
  </si>
  <si>
    <t>502511********3980</t>
  </si>
  <si>
    <t>王凤田</t>
  </si>
  <si>
    <t>155****4100</t>
  </si>
  <si>
    <t>502511********4332</t>
  </si>
  <si>
    <t>赵铁刚</t>
  </si>
  <si>
    <t>135****0102</t>
  </si>
  <si>
    <t>502511********8371</t>
  </si>
  <si>
    <t>高建忠</t>
  </si>
  <si>
    <t>211221********0378</t>
  </si>
  <si>
    <t>131****8337</t>
  </si>
  <si>
    <t>502511********9793</t>
  </si>
  <si>
    <t>高红达</t>
  </si>
  <si>
    <t>132****2987</t>
  </si>
  <si>
    <t>621026********59195</t>
  </si>
  <si>
    <t>卢文学</t>
  </si>
  <si>
    <t>502511********6392</t>
  </si>
  <si>
    <t>张世超</t>
  </si>
  <si>
    <t>133****0879</t>
  </si>
  <si>
    <t>621026********59104</t>
  </si>
  <si>
    <t>张世宇</t>
  </si>
  <si>
    <t>156****5408</t>
  </si>
  <si>
    <t>621026********59088</t>
  </si>
  <si>
    <t>李树生</t>
  </si>
  <si>
    <t>131****3095</t>
  </si>
  <si>
    <t>502511********0723</t>
  </si>
  <si>
    <t>李香君</t>
  </si>
  <si>
    <t>151****2987</t>
  </si>
  <si>
    <t>502511********4989</t>
  </si>
  <si>
    <t>赵国林</t>
  </si>
  <si>
    <t>211226********401X</t>
  </si>
  <si>
    <t>150****4183</t>
  </si>
  <si>
    <t>621449********40537</t>
  </si>
  <si>
    <t>刘宝东</t>
  </si>
  <si>
    <t>138****0078</t>
  </si>
  <si>
    <t>621449********93455</t>
  </si>
  <si>
    <t>王广权</t>
  </si>
  <si>
    <t>187****7686</t>
  </si>
  <si>
    <t>502511********7388</t>
  </si>
  <si>
    <t>魏宏伟</t>
  </si>
  <si>
    <t>187****3897</t>
  </si>
  <si>
    <t>621026********49972</t>
  </si>
  <si>
    <t>王利丰</t>
  </si>
  <si>
    <t>621026********29412</t>
  </si>
  <si>
    <t>崔宝艳</t>
  </si>
  <si>
    <t>155****8155</t>
  </si>
  <si>
    <t>621026********52810</t>
  </si>
  <si>
    <t>魏永生</t>
  </si>
  <si>
    <t>133****5335</t>
  </si>
  <si>
    <t>621026********54592</t>
  </si>
  <si>
    <t>任凤利</t>
  </si>
  <si>
    <t>182****2473</t>
  </si>
  <si>
    <t>502511********3369</t>
  </si>
  <si>
    <t>杨树君</t>
  </si>
  <si>
    <t>211221********0357</t>
  </si>
  <si>
    <t>138****0834</t>
  </si>
  <si>
    <t>621026********58999</t>
  </si>
  <si>
    <t>杨树辉</t>
  </si>
  <si>
    <t>211221********0372</t>
  </si>
  <si>
    <t>159****5289</t>
  </si>
  <si>
    <t>502511********7195</t>
  </si>
  <si>
    <t>杨光适</t>
  </si>
  <si>
    <t>156****4315</t>
  </si>
  <si>
    <t>621026********53339</t>
  </si>
  <si>
    <t>李文秀</t>
  </si>
  <si>
    <t>131****2164</t>
  </si>
  <si>
    <t>621026********58494</t>
  </si>
  <si>
    <t>邢丽</t>
  </si>
  <si>
    <t>130****9063</t>
  </si>
  <si>
    <t>621026********56423</t>
  </si>
  <si>
    <t>赵铁玉</t>
  </si>
  <si>
    <t>139****9300</t>
  </si>
  <si>
    <t>502511********8125</t>
  </si>
  <si>
    <t>李艳娟</t>
  </si>
  <si>
    <t>132****5459</t>
  </si>
  <si>
    <t>502511********5329</t>
  </si>
  <si>
    <t>王广全</t>
  </si>
  <si>
    <t>132****9327</t>
  </si>
  <si>
    <t>621026********51648</t>
  </si>
  <si>
    <t>焦桂军</t>
  </si>
  <si>
    <t>158****5428</t>
  </si>
  <si>
    <t>502511********2382</t>
  </si>
  <si>
    <t>李亚辉</t>
  </si>
  <si>
    <t>152324********4601</t>
  </si>
  <si>
    <t>147****7690</t>
  </si>
  <si>
    <t>621449********76502</t>
  </si>
  <si>
    <t>郭连</t>
  </si>
  <si>
    <t>211221********0354</t>
  </si>
  <si>
    <t>502511********5121</t>
  </si>
  <si>
    <t>单页小计</t>
  </si>
  <si>
    <t xml:space="preserve">           填制：             </t>
  </si>
  <si>
    <t xml:space="preserve">            联系电话：024-76110168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</si>
  <si>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铁岭县阿吉镇杨屯村杨小龙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</t>
    </r>
    <r>
      <rPr>
        <sz val="10"/>
        <rFont val="宋体"/>
        <charset val="134"/>
      </rPr>
      <t xml:space="preserve"> 元      No.</t>
    </r>
  </si>
  <si>
    <t>杨小龙</t>
  </si>
  <si>
    <t>131****7897</t>
  </si>
  <si>
    <t>621026********49352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</si>
  <si>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铁岭县阿吉镇杨屯村杨华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</t>
    </r>
    <r>
      <rPr>
        <sz val="10"/>
        <rFont val="宋体"/>
        <charset val="134"/>
      </rPr>
      <t xml:space="preserve"> 元      No.</t>
    </r>
  </si>
  <si>
    <t>杨华</t>
  </si>
  <si>
    <t>153****6863</t>
  </si>
  <si>
    <t>502511********3577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</si>
  <si>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铁岭县阿吉镇杨屯村王飞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</t>
    </r>
    <r>
      <rPr>
        <sz val="10"/>
        <rFont val="宋体"/>
        <charset val="134"/>
      </rPr>
      <t xml:space="preserve"> 元      No.</t>
    </r>
  </si>
  <si>
    <t>王飞</t>
  </si>
  <si>
    <t>211221********0390</t>
  </si>
  <si>
    <t>151****6659</t>
  </si>
  <si>
    <t>621026********50293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</si>
  <si>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铁岭县阿吉镇杨屯村朱玉生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</t>
    </r>
    <r>
      <rPr>
        <sz val="10"/>
        <rFont val="宋体"/>
        <charset val="134"/>
      </rPr>
      <t xml:space="preserve"> 元      No.</t>
    </r>
  </si>
  <si>
    <t>朱玉生</t>
  </si>
  <si>
    <t>132****5085</t>
  </si>
  <si>
    <t>621026********50541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</si>
  <si>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铁岭县阿吉镇杨屯村刘忠先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</t>
    </r>
    <r>
      <rPr>
        <sz val="10"/>
        <rFont val="宋体"/>
        <charset val="134"/>
      </rPr>
      <t xml:space="preserve"> 元      No.</t>
    </r>
  </si>
  <si>
    <t>刘忠先</t>
  </si>
  <si>
    <t>138****9568</t>
  </si>
  <si>
    <t>621026********52166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</si>
  <si>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铁岭县阿吉镇杨屯村王广利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</t>
    </r>
    <r>
      <rPr>
        <sz val="10"/>
        <rFont val="宋体"/>
        <charset val="134"/>
      </rPr>
      <t xml:space="preserve"> 元      No.</t>
    </r>
  </si>
  <si>
    <t>王广利</t>
  </si>
  <si>
    <t>131****7547</t>
  </si>
  <si>
    <t>502511********4399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</si>
  <si>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铁岭县阿吉镇杨屯村郭宏宇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</t>
    </r>
    <r>
      <rPr>
        <sz val="10"/>
        <rFont val="宋体"/>
        <charset val="134"/>
      </rPr>
      <t xml:space="preserve"> 元      No.</t>
    </r>
  </si>
  <si>
    <t>郭宏宇</t>
  </si>
  <si>
    <t>211221********033x</t>
  </si>
  <si>
    <t>150****4965</t>
  </si>
  <si>
    <t>621026********53891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</si>
  <si>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铁岭县阿吉镇杨屯村郭富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</t>
    </r>
    <r>
      <rPr>
        <sz val="10"/>
        <rFont val="宋体"/>
        <charset val="134"/>
      </rPr>
      <t xml:space="preserve"> 元      No.</t>
    </r>
  </si>
  <si>
    <t>郭富</t>
  </si>
  <si>
    <t>136****2199</t>
  </si>
  <si>
    <t>621026********53917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</si>
  <si>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铁岭县阿吉镇杨屯村陈辉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</t>
    </r>
    <r>
      <rPr>
        <sz val="10"/>
        <rFont val="宋体"/>
        <charset val="134"/>
      </rPr>
      <t xml:space="preserve"> 元      No.</t>
    </r>
  </si>
  <si>
    <t>陈辉</t>
  </si>
  <si>
    <t>131****8295</t>
  </si>
  <si>
    <t>621026********53537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</si>
  <si>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铁岭县阿吉镇杨屯村杨春刚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</t>
    </r>
    <r>
      <rPr>
        <sz val="10"/>
        <rFont val="宋体"/>
        <charset val="134"/>
      </rPr>
      <t xml:space="preserve"> 元      No.</t>
    </r>
  </si>
  <si>
    <t>杨春刚</t>
  </si>
  <si>
    <t>156****1472</t>
  </si>
  <si>
    <t>621026********53453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</si>
  <si>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铁岭县阿吉镇杨屯村魏孝颖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</t>
    </r>
    <r>
      <rPr>
        <sz val="10"/>
        <rFont val="宋体"/>
        <charset val="134"/>
      </rPr>
      <t xml:space="preserve"> 元      No.</t>
    </r>
  </si>
  <si>
    <t>魏孝颖</t>
  </si>
  <si>
    <t>155****9988</t>
  </si>
  <si>
    <t>502511********8918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</si>
  <si>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铁岭县阿吉镇杨屯村孙英明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</t>
    </r>
    <r>
      <rPr>
        <sz val="10"/>
        <rFont val="宋体"/>
        <charset val="134"/>
      </rPr>
      <t xml:space="preserve"> 元      No.</t>
    </r>
  </si>
  <si>
    <t>孙英明</t>
  </si>
  <si>
    <t>134****4972</t>
  </si>
  <si>
    <t>502511********0539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</si>
  <si>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铁岭县阿吉镇杨屯村李生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</t>
    </r>
    <r>
      <rPr>
        <sz val="10"/>
        <rFont val="宋体"/>
        <charset val="134"/>
      </rPr>
      <t xml:space="preserve"> 元      No.</t>
    </r>
  </si>
  <si>
    <t>李生</t>
  </si>
  <si>
    <t>2112211********0310</t>
  </si>
  <si>
    <t>150****7467</t>
  </si>
  <si>
    <t>621449********36708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</si>
  <si>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铁岭县阿吉镇杨屯村杨正润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</t>
    </r>
    <r>
      <rPr>
        <sz val="10"/>
        <rFont val="宋体"/>
        <charset val="134"/>
      </rPr>
      <t xml:space="preserve"> 元      No.</t>
    </r>
  </si>
  <si>
    <t>杨正润</t>
  </si>
  <si>
    <t>211221********123X</t>
  </si>
  <si>
    <t>151****7050</t>
  </si>
  <si>
    <t>621449********61609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</si>
  <si>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铁岭县阿吉镇杨屯村张跃芳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</t>
    </r>
    <r>
      <rPr>
        <sz val="10"/>
        <rFont val="宋体"/>
        <charset val="134"/>
      </rPr>
      <t xml:space="preserve"> 元      No.</t>
    </r>
  </si>
  <si>
    <t>张跃芳</t>
  </si>
  <si>
    <t>211226********3021</t>
  </si>
  <si>
    <t>151****7477</t>
  </si>
  <si>
    <t>621026********53446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</si>
  <si>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铁岭县阿吉镇杨屯村王守清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</t>
    </r>
    <r>
      <rPr>
        <sz val="10"/>
        <rFont val="宋体"/>
        <charset val="134"/>
      </rPr>
      <t xml:space="preserve"> 元      No.</t>
    </r>
  </si>
  <si>
    <t>王守清</t>
  </si>
  <si>
    <t>137****8655</t>
  </si>
  <si>
    <t>621026********50236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</si>
  <si>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铁岭县阿吉镇杨屯村刘桂环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</t>
    </r>
    <r>
      <rPr>
        <sz val="10"/>
        <rFont val="宋体"/>
        <charset val="134"/>
      </rPr>
      <t xml:space="preserve"> 元      No.</t>
    </r>
  </si>
  <si>
    <t>刘桂环</t>
  </si>
  <si>
    <t>182****2575</t>
  </si>
  <si>
    <t>621449********52636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</si>
</sst>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0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9"/>
      <name val="宋体"/>
      <charset val="0"/>
      <scheme val="minor"/>
    </font>
    <font>
      <b/>
      <sz val="9"/>
      <name val="宋体"/>
      <charset val="134"/>
      <scheme val="minor"/>
    </font>
    <font>
      <sz val="9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6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/>
    <xf numFmtId="0" fontId="30" fillId="0" borderId="0" applyProtection="0"/>
    <xf numFmtId="0" fontId="30" fillId="0" borderId="0" applyProtection="0"/>
    <xf numFmtId="0" fontId="30" fillId="0" borderId="0"/>
    <xf numFmtId="0" fontId="3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</cellStyleXfs>
  <cellXfs count="76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 wrapText="1"/>
    </xf>
    <xf numFmtId="0" fontId="6" fillId="0" borderId="7" xfId="58" applyFont="1" applyFill="1" applyBorder="1" applyAlignment="1">
      <alignment horizontal="center" vertical="center"/>
    </xf>
    <xf numFmtId="0" fontId="6" fillId="0" borderId="7" xfId="59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6" fontId="3" fillId="2" borderId="7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Border="1" applyAlignment="1">
      <alignment horizontal="left" vertical="center"/>
    </xf>
    <xf numFmtId="9" fontId="5" fillId="0" borderId="5" xfId="0" applyNumberFormat="1" applyFont="1" applyBorder="1" applyAlignment="1">
      <alignment horizontal="left" vertical="center"/>
    </xf>
    <xf numFmtId="9" fontId="4" fillId="0" borderId="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horizontal="left" vertical="center"/>
    </xf>
    <xf numFmtId="9" fontId="4" fillId="2" borderId="0" xfId="0" applyNumberFormat="1" applyFont="1" applyFill="1" applyBorder="1" applyAlignment="1">
      <alignment horizontal="left" vertical="center"/>
    </xf>
    <xf numFmtId="177" fontId="6" fillId="0" borderId="7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178" fontId="6" fillId="0" borderId="7" xfId="0" applyNumberFormat="1" applyFont="1" applyFill="1" applyBorder="1" applyAlignment="1">
      <alignment horizontal="center" vertical="center" wrapText="1"/>
    </xf>
    <xf numFmtId="9" fontId="6" fillId="0" borderId="7" xfId="3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/>
    </xf>
    <xf numFmtId="2" fontId="6" fillId="0" borderId="7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/>
    </xf>
    <xf numFmtId="177" fontId="9" fillId="0" borderId="7" xfId="0" applyNumberFormat="1" applyFont="1" applyFill="1" applyBorder="1" applyAlignment="1">
      <alignment horizontal="center" vertical="center" wrapText="1"/>
    </xf>
    <xf numFmtId="177" fontId="7" fillId="0" borderId="0" xfId="0" applyNumberFormat="1" applyFont="1" applyFill="1" applyBorder="1" applyAlignment="1">
      <alignment horizontal="left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6" fillId="0" borderId="7" xfId="49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 quotePrefix="1">
      <alignment horizontal="center" vertical="center" wrapText="1"/>
    </xf>
    <xf numFmtId="0" fontId="6" fillId="0" borderId="7" xfId="0" applyFont="1" applyFill="1" applyBorder="1" applyAlignment="1" quotePrefix="1">
      <alignment horizontal="center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34925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34925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34925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34925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34925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34925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34925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34925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34925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34925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34925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34925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34925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34925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34925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34925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34925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34925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9"/>
  <sheetViews>
    <sheetView zoomScale="85" zoomScaleNormal="85" workbookViewId="0">
      <selection activeCell="F6" sqref="F$1:F$1048576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7.38333333333333" style="7" customWidth="1"/>
    <col min="4" max="4" width="16.1916666666667" style="7" customWidth="1"/>
    <col min="5" max="5" width="11.1833333333333" style="9" customWidth="1"/>
    <col min="6" max="6" width="6.51666666666667" style="9" customWidth="1"/>
    <col min="7" max="7" width="7.60833333333333" style="10" customWidth="1"/>
    <col min="8" max="8" width="7.6" style="10" customWidth="1"/>
    <col min="9" max="9" width="6.3" style="9" customWidth="1"/>
    <col min="10" max="10" width="8.14166666666667" style="11" customWidth="1"/>
    <col min="11" max="11" width="5.325" style="12" customWidth="1"/>
    <col min="12" max="12" width="7.71666666666667" style="11" customWidth="1"/>
    <col min="13" max="13" width="9.66666666666667" style="11" customWidth="1"/>
    <col min="14" max="14" width="16.5166666666667" style="9" customWidth="1"/>
    <col min="15" max="15" width="23.475" style="9" customWidth="1"/>
    <col min="16" max="16" width="8.35833333333333" style="9" customWidth="1"/>
    <col min="17" max="17" width="6.3" style="9" customWidth="1"/>
    <col min="18" max="16384" width="9" style="9"/>
  </cols>
  <sheetData>
    <row r="1" s="1" customFormat="1" ht="23.25" customHeight="1" spans="1:19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13"/>
      <c r="S1" s="69"/>
    </row>
    <row r="2" s="1" customFormat="1" ht="22.5" customHeight="1" spans="1:19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18"/>
      <c r="S2" s="70"/>
    </row>
    <row r="3" s="1" customFormat="1" ht="24.75" customHeight="1" spans="1:19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22"/>
      <c r="S3" s="71"/>
    </row>
    <row r="4" s="2" customFormat="1" ht="24.75" customHeight="1" spans="1:19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26"/>
      <c r="S4" s="26"/>
    </row>
    <row r="5" s="2" customFormat="1" ht="25.5" customHeight="1" spans="1:19">
      <c r="A5" s="24" t="s">
        <v>3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26"/>
      <c r="S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2" t="s">
        <v>20</v>
      </c>
    </row>
    <row r="7" s="4" customFormat="1" ht="18.6" customHeight="1" spans="1:17">
      <c r="A7" s="30">
        <f>ROW()-6</f>
        <v>1</v>
      </c>
      <c r="B7" s="31" t="s">
        <v>21</v>
      </c>
      <c r="C7" s="31" t="s">
        <v>22</v>
      </c>
      <c r="D7" s="28" t="s">
        <v>23</v>
      </c>
      <c r="E7" s="28" t="s">
        <v>24</v>
      </c>
      <c r="F7" s="28" t="s">
        <v>22</v>
      </c>
      <c r="G7" s="28">
        <v>22.84</v>
      </c>
      <c r="H7" s="28">
        <v>22.84</v>
      </c>
      <c r="I7" s="28">
        <f>H7*1120</f>
        <v>25580.8</v>
      </c>
      <c r="J7" s="58">
        <f>H7*68.32</f>
        <v>1560.4288</v>
      </c>
      <c r="K7" s="61">
        <v>0.8</v>
      </c>
      <c r="L7" s="58">
        <f>J7*K7</f>
        <v>1248.34304</v>
      </c>
      <c r="M7" s="62">
        <f>H7*13.664</f>
        <v>312.08576</v>
      </c>
      <c r="N7" s="63" t="s">
        <v>25</v>
      </c>
      <c r="O7" s="64" t="s">
        <v>26</v>
      </c>
      <c r="P7" s="72"/>
      <c r="Q7" s="72"/>
    </row>
    <row r="8" s="4" customFormat="1" ht="18.6" customHeight="1" spans="1:17">
      <c r="A8" s="30">
        <f t="shared" ref="A8:A17" si="0">ROW()-6</f>
        <v>2</v>
      </c>
      <c r="B8" s="31" t="s">
        <v>27</v>
      </c>
      <c r="C8" s="31" t="s">
        <v>22</v>
      </c>
      <c r="D8" s="28" t="s">
        <v>28</v>
      </c>
      <c r="E8" s="28" t="s">
        <v>29</v>
      </c>
      <c r="F8" s="28" t="s">
        <v>22</v>
      </c>
      <c r="G8" s="28">
        <v>40.73</v>
      </c>
      <c r="H8" s="28">
        <v>40.73</v>
      </c>
      <c r="I8" s="28">
        <f t="shared" ref="I8:I47" si="1">H8*1120</f>
        <v>45617.6</v>
      </c>
      <c r="J8" s="58">
        <f t="shared" ref="J8:J47" si="2">H8*68.32</f>
        <v>2782.6736</v>
      </c>
      <c r="K8" s="61">
        <v>0.8</v>
      </c>
      <c r="L8" s="58">
        <f t="shared" ref="L8:L47" si="3">J8*K8</f>
        <v>2226.13888</v>
      </c>
      <c r="M8" s="62">
        <f t="shared" ref="M8:M47" si="4">H8*13.664</f>
        <v>556.53472</v>
      </c>
      <c r="N8" s="63" t="s">
        <v>30</v>
      </c>
      <c r="O8" s="64" t="s">
        <v>26</v>
      </c>
      <c r="P8" s="72"/>
      <c r="Q8" s="72"/>
    </row>
    <row r="9" s="4" customFormat="1" ht="18.6" customHeight="1" spans="1:17">
      <c r="A9" s="30">
        <f t="shared" si="0"/>
        <v>3</v>
      </c>
      <c r="B9" s="31" t="s">
        <v>31</v>
      </c>
      <c r="C9" s="31" t="s">
        <v>22</v>
      </c>
      <c r="D9" s="28" t="s">
        <v>32</v>
      </c>
      <c r="E9" s="28" t="s">
        <v>33</v>
      </c>
      <c r="F9" s="28" t="s">
        <v>22</v>
      </c>
      <c r="G9" s="28">
        <v>27.59</v>
      </c>
      <c r="H9" s="28">
        <v>27.59</v>
      </c>
      <c r="I9" s="28">
        <f t="shared" si="1"/>
        <v>30900.8</v>
      </c>
      <c r="J9" s="58">
        <f t="shared" si="2"/>
        <v>1884.9488</v>
      </c>
      <c r="K9" s="61">
        <v>0.8</v>
      </c>
      <c r="L9" s="58">
        <f t="shared" si="3"/>
        <v>1507.95904</v>
      </c>
      <c r="M9" s="62">
        <f t="shared" si="4"/>
        <v>376.98976</v>
      </c>
      <c r="N9" s="63" t="s">
        <v>34</v>
      </c>
      <c r="O9" s="64" t="s">
        <v>26</v>
      </c>
      <c r="P9" s="72"/>
      <c r="Q9" s="72"/>
    </row>
    <row r="10" s="73" customFormat="1" ht="18.6" customHeight="1" spans="1:17">
      <c r="A10" s="30">
        <f t="shared" si="0"/>
        <v>4</v>
      </c>
      <c r="B10" s="31" t="s">
        <v>35</v>
      </c>
      <c r="C10" s="31" t="s">
        <v>22</v>
      </c>
      <c r="D10" s="28" t="s">
        <v>36</v>
      </c>
      <c r="E10" s="28" t="s">
        <v>37</v>
      </c>
      <c r="F10" s="28" t="s">
        <v>22</v>
      </c>
      <c r="G10" s="28">
        <v>45.71</v>
      </c>
      <c r="H10" s="28">
        <v>45.71</v>
      </c>
      <c r="I10" s="28">
        <f t="shared" si="1"/>
        <v>51195.2</v>
      </c>
      <c r="J10" s="58">
        <f t="shared" si="2"/>
        <v>3122.9072</v>
      </c>
      <c r="K10" s="61">
        <v>0.8</v>
      </c>
      <c r="L10" s="58">
        <f t="shared" si="3"/>
        <v>2498.32576</v>
      </c>
      <c r="M10" s="62">
        <f t="shared" si="4"/>
        <v>624.58144</v>
      </c>
      <c r="N10" s="63" t="s">
        <v>38</v>
      </c>
      <c r="O10" s="64" t="s">
        <v>26</v>
      </c>
      <c r="P10" s="72"/>
      <c r="Q10" s="72"/>
    </row>
    <row r="11" s="4" customFormat="1" ht="18.6" customHeight="1" spans="1:17">
      <c r="A11" s="30">
        <f t="shared" si="0"/>
        <v>5</v>
      </c>
      <c r="B11" s="31" t="s">
        <v>39</v>
      </c>
      <c r="C11" s="31" t="s">
        <v>22</v>
      </c>
      <c r="D11" s="28" t="s">
        <v>40</v>
      </c>
      <c r="E11" s="28" t="s">
        <v>41</v>
      </c>
      <c r="F11" s="28" t="s">
        <v>22</v>
      </c>
      <c r="G11" s="28">
        <v>33.42</v>
      </c>
      <c r="H11" s="28">
        <v>33.42</v>
      </c>
      <c r="I11" s="28">
        <f t="shared" si="1"/>
        <v>37430.4</v>
      </c>
      <c r="J11" s="58">
        <f t="shared" si="2"/>
        <v>2283.2544</v>
      </c>
      <c r="K11" s="61">
        <v>0.8</v>
      </c>
      <c r="L11" s="58">
        <f t="shared" si="3"/>
        <v>1826.60352</v>
      </c>
      <c r="M11" s="62">
        <f t="shared" si="4"/>
        <v>456.65088</v>
      </c>
      <c r="N11" s="63" t="s">
        <v>42</v>
      </c>
      <c r="O11" s="64" t="s">
        <v>26</v>
      </c>
      <c r="P11" s="72"/>
      <c r="Q11" s="72"/>
    </row>
    <row r="12" s="4" customFormat="1" ht="18.6" customHeight="1" spans="1:17">
      <c r="A12" s="30">
        <f t="shared" si="0"/>
        <v>6</v>
      </c>
      <c r="B12" s="31" t="s">
        <v>43</v>
      </c>
      <c r="C12" s="31" t="s">
        <v>22</v>
      </c>
      <c r="D12" s="28" t="s">
        <v>44</v>
      </c>
      <c r="E12" s="28" t="s">
        <v>45</v>
      </c>
      <c r="F12" s="28" t="s">
        <v>22</v>
      </c>
      <c r="G12" s="28">
        <v>18.21</v>
      </c>
      <c r="H12" s="28">
        <v>18.21</v>
      </c>
      <c r="I12" s="28">
        <f t="shared" si="1"/>
        <v>20395.2</v>
      </c>
      <c r="J12" s="58">
        <f t="shared" si="2"/>
        <v>1244.1072</v>
      </c>
      <c r="K12" s="61">
        <v>0.8</v>
      </c>
      <c r="L12" s="58">
        <f t="shared" si="3"/>
        <v>995.28576</v>
      </c>
      <c r="M12" s="62">
        <f t="shared" si="4"/>
        <v>248.82144</v>
      </c>
      <c r="N12" s="63" t="s">
        <v>46</v>
      </c>
      <c r="O12" s="64" t="s">
        <v>26</v>
      </c>
      <c r="P12" s="72"/>
      <c r="Q12" s="72"/>
    </row>
    <row r="13" s="4" customFormat="1" ht="18.6" customHeight="1" spans="1:17">
      <c r="A13" s="30">
        <f t="shared" si="0"/>
        <v>7</v>
      </c>
      <c r="B13" s="31" t="s">
        <v>47</v>
      </c>
      <c r="C13" s="31" t="s">
        <v>22</v>
      </c>
      <c r="D13" s="28" t="s">
        <v>48</v>
      </c>
      <c r="E13" s="28" t="s">
        <v>49</v>
      </c>
      <c r="F13" s="28" t="s">
        <v>22</v>
      </c>
      <c r="G13" s="28">
        <v>13.97</v>
      </c>
      <c r="H13" s="28">
        <v>13.97</v>
      </c>
      <c r="I13" s="28">
        <f t="shared" si="1"/>
        <v>15646.4</v>
      </c>
      <c r="J13" s="58">
        <f t="shared" si="2"/>
        <v>954.4304</v>
      </c>
      <c r="K13" s="61">
        <v>0.8</v>
      </c>
      <c r="L13" s="58">
        <f t="shared" si="3"/>
        <v>763.54432</v>
      </c>
      <c r="M13" s="62">
        <f t="shared" si="4"/>
        <v>190.88608</v>
      </c>
      <c r="N13" s="63" t="s">
        <v>50</v>
      </c>
      <c r="O13" s="64" t="s">
        <v>26</v>
      </c>
      <c r="P13" s="72"/>
      <c r="Q13" s="72"/>
    </row>
    <row r="14" s="4" customFormat="1" ht="18.6" customHeight="1" spans="1:17">
      <c r="A14" s="30">
        <f t="shared" si="0"/>
        <v>8</v>
      </c>
      <c r="B14" s="31" t="s">
        <v>51</v>
      </c>
      <c r="C14" s="31" t="s">
        <v>22</v>
      </c>
      <c r="D14" s="28" t="s">
        <v>52</v>
      </c>
      <c r="E14" s="28" t="s">
        <v>53</v>
      </c>
      <c r="F14" s="28" t="s">
        <v>22</v>
      </c>
      <c r="G14" s="28">
        <v>28.57</v>
      </c>
      <c r="H14" s="28">
        <v>28.57</v>
      </c>
      <c r="I14" s="28">
        <f t="shared" si="1"/>
        <v>31998.4</v>
      </c>
      <c r="J14" s="58">
        <f t="shared" si="2"/>
        <v>1951.9024</v>
      </c>
      <c r="K14" s="61">
        <v>0.8</v>
      </c>
      <c r="L14" s="58">
        <f t="shared" si="3"/>
        <v>1561.52192</v>
      </c>
      <c r="M14" s="62">
        <f t="shared" si="4"/>
        <v>390.38048</v>
      </c>
      <c r="N14" s="63" t="s">
        <v>54</v>
      </c>
      <c r="O14" s="64" t="s">
        <v>26</v>
      </c>
      <c r="P14" s="72"/>
      <c r="Q14" s="72"/>
    </row>
    <row r="15" s="4" customFormat="1" ht="18.6" customHeight="1" spans="1:17">
      <c r="A15" s="30">
        <f t="shared" si="0"/>
        <v>9</v>
      </c>
      <c r="B15" s="31" t="s">
        <v>55</v>
      </c>
      <c r="C15" s="31" t="s">
        <v>22</v>
      </c>
      <c r="D15" s="28" t="s">
        <v>56</v>
      </c>
      <c r="E15" s="28" t="s">
        <v>57</v>
      </c>
      <c r="F15" s="28" t="s">
        <v>22</v>
      </c>
      <c r="G15" s="28">
        <v>8</v>
      </c>
      <c r="H15" s="28">
        <v>8</v>
      </c>
      <c r="I15" s="28">
        <f t="shared" si="1"/>
        <v>8960</v>
      </c>
      <c r="J15" s="58">
        <f t="shared" si="2"/>
        <v>546.56</v>
      </c>
      <c r="K15" s="61">
        <v>0.8</v>
      </c>
      <c r="L15" s="58">
        <f t="shared" si="3"/>
        <v>437.248</v>
      </c>
      <c r="M15" s="62">
        <f t="shared" si="4"/>
        <v>109.312</v>
      </c>
      <c r="N15" s="63" t="s">
        <v>58</v>
      </c>
      <c r="O15" s="64" t="s">
        <v>26</v>
      </c>
      <c r="P15" s="72"/>
      <c r="Q15" s="72"/>
    </row>
    <row r="16" s="4" customFormat="1" ht="18.6" customHeight="1" spans="1:17">
      <c r="A16" s="30">
        <f t="shared" si="0"/>
        <v>10</v>
      </c>
      <c r="B16" s="31" t="s">
        <v>59</v>
      </c>
      <c r="C16" s="31" t="s">
        <v>22</v>
      </c>
      <c r="D16" s="28" t="s">
        <v>60</v>
      </c>
      <c r="E16" s="28" t="s">
        <v>61</v>
      </c>
      <c r="F16" s="28" t="s">
        <v>22</v>
      </c>
      <c r="G16" s="28">
        <v>52.69</v>
      </c>
      <c r="H16" s="28">
        <v>52.69</v>
      </c>
      <c r="I16" s="28">
        <f t="shared" si="1"/>
        <v>59012.8</v>
      </c>
      <c r="J16" s="58">
        <f t="shared" si="2"/>
        <v>3599.7808</v>
      </c>
      <c r="K16" s="61">
        <v>0.8</v>
      </c>
      <c r="L16" s="58">
        <f t="shared" si="3"/>
        <v>2879.82464</v>
      </c>
      <c r="M16" s="62">
        <f t="shared" si="4"/>
        <v>719.95616</v>
      </c>
      <c r="N16" s="63" t="s">
        <v>62</v>
      </c>
      <c r="O16" s="64" t="s">
        <v>26</v>
      </c>
      <c r="P16" s="72"/>
      <c r="Q16" s="72"/>
    </row>
    <row r="17" s="4" customFormat="1" ht="18.6" customHeight="1" spans="1:17">
      <c r="A17" s="30">
        <f t="shared" si="0"/>
        <v>11</v>
      </c>
      <c r="B17" s="31" t="s">
        <v>63</v>
      </c>
      <c r="C17" s="31" t="s">
        <v>22</v>
      </c>
      <c r="D17" s="28" t="s">
        <v>64</v>
      </c>
      <c r="E17" s="28" t="s">
        <v>65</v>
      </c>
      <c r="F17" s="28" t="s">
        <v>22</v>
      </c>
      <c r="G17" s="28">
        <v>37.12</v>
      </c>
      <c r="H17" s="28">
        <v>37.12</v>
      </c>
      <c r="I17" s="28">
        <f t="shared" si="1"/>
        <v>41574.4</v>
      </c>
      <c r="J17" s="58">
        <f t="shared" si="2"/>
        <v>2536.0384</v>
      </c>
      <c r="K17" s="61">
        <v>0.8</v>
      </c>
      <c r="L17" s="58">
        <f t="shared" si="3"/>
        <v>2028.83072</v>
      </c>
      <c r="M17" s="62">
        <f t="shared" si="4"/>
        <v>507.20768</v>
      </c>
      <c r="N17" s="63" t="s">
        <v>66</v>
      </c>
      <c r="O17" s="64" t="s">
        <v>26</v>
      </c>
      <c r="P17" s="72"/>
      <c r="Q17" s="72"/>
    </row>
    <row r="18" s="4" customFormat="1" ht="18.6" customHeight="1" spans="1:17">
      <c r="A18" s="30">
        <f t="shared" ref="A18:A34" si="5">ROW()-6</f>
        <v>12</v>
      </c>
      <c r="B18" s="31" t="s">
        <v>67</v>
      </c>
      <c r="C18" s="31" t="s">
        <v>22</v>
      </c>
      <c r="D18" s="28" t="s">
        <v>68</v>
      </c>
      <c r="E18" s="28" t="s">
        <v>69</v>
      </c>
      <c r="F18" s="28" t="s">
        <v>22</v>
      </c>
      <c r="G18" s="28">
        <v>11.27</v>
      </c>
      <c r="H18" s="28">
        <v>11.27</v>
      </c>
      <c r="I18" s="28">
        <f t="shared" si="1"/>
        <v>12622.4</v>
      </c>
      <c r="J18" s="58">
        <f t="shared" si="2"/>
        <v>769.9664</v>
      </c>
      <c r="K18" s="61">
        <v>0.8</v>
      </c>
      <c r="L18" s="58">
        <f t="shared" si="3"/>
        <v>615.97312</v>
      </c>
      <c r="M18" s="62">
        <f t="shared" si="4"/>
        <v>153.99328</v>
      </c>
      <c r="N18" s="63" t="s">
        <v>70</v>
      </c>
      <c r="O18" s="64" t="s">
        <v>26</v>
      </c>
      <c r="P18" s="72"/>
      <c r="Q18" s="72"/>
    </row>
    <row r="19" s="4" customFormat="1" ht="18.6" customHeight="1" spans="1:17">
      <c r="A19" s="30">
        <f t="shared" si="5"/>
        <v>13</v>
      </c>
      <c r="B19" s="31" t="s">
        <v>71</v>
      </c>
      <c r="C19" s="31" t="s">
        <v>22</v>
      </c>
      <c r="D19" s="28" t="s">
        <v>72</v>
      </c>
      <c r="E19" s="28" t="s">
        <v>73</v>
      </c>
      <c r="F19" s="28" t="s">
        <v>22</v>
      </c>
      <c r="G19" s="28">
        <v>17</v>
      </c>
      <c r="H19" s="28">
        <v>17</v>
      </c>
      <c r="I19" s="28">
        <f t="shared" si="1"/>
        <v>19040</v>
      </c>
      <c r="J19" s="58">
        <f t="shared" si="2"/>
        <v>1161.44</v>
      </c>
      <c r="K19" s="61">
        <v>0.8</v>
      </c>
      <c r="L19" s="58">
        <f t="shared" si="3"/>
        <v>929.152</v>
      </c>
      <c r="M19" s="62">
        <f t="shared" si="4"/>
        <v>232.288</v>
      </c>
      <c r="N19" s="63" t="s">
        <v>74</v>
      </c>
      <c r="O19" s="64" t="s">
        <v>26</v>
      </c>
      <c r="P19" s="72"/>
      <c r="Q19" s="72"/>
    </row>
    <row r="20" s="4" customFormat="1" ht="18.6" customHeight="1" spans="1:17">
      <c r="A20" s="30">
        <f t="shared" si="5"/>
        <v>14</v>
      </c>
      <c r="B20" s="31" t="s">
        <v>75</v>
      </c>
      <c r="C20" s="31" t="s">
        <v>22</v>
      </c>
      <c r="D20" s="28" t="s">
        <v>44</v>
      </c>
      <c r="E20" s="28" t="s">
        <v>76</v>
      </c>
      <c r="F20" s="28" t="s">
        <v>22</v>
      </c>
      <c r="G20" s="28">
        <v>18.3</v>
      </c>
      <c r="H20" s="28">
        <v>18.3</v>
      </c>
      <c r="I20" s="28">
        <f t="shared" si="1"/>
        <v>20496</v>
      </c>
      <c r="J20" s="58">
        <f t="shared" si="2"/>
        <v>1250.256</v>
      </c>
      <c r="K20" s="61">
        <v>0.8</v>
      </c>
      <c r="L20" s="58">
        <f t="shared" si="3"/>
        <v>1000.2048</v>
      </c>
      <c r="M20" s="62">
        <f t="shared" si="4"/>
        <v>250.0512</v>
      </c>
      <c r="N20" s="63" t="s">
        <v>77</v>
      </c>
      <c r="O20" s="64" t="s">
        <v>26</v>
      </c>
      <c r="P20" s="72"/>
      <c r="Q20" s="72"/>
    </row>
    <row r="21" s="4" customFormat="1" ht="18.6" customHeight="1" spans="1:17">
      <c r="A21" s="30">
        <f t="shared" si="5"/>
        <v>15</v>
      </c>
      <c r="B21" s="31" t="s">
        <v>78</v>
      </c>
      <c r="C21" s="31" t="s">
        <v>22</v>
      </c>
      <c r="D21" s="28" t="s">
        <v>79</v>
      </c>
      <c r="E21" s="28" t="s">
        <v>80</v>
      </c>
      <c r="F21" s="28" t="s">
        <v>22</v>
      </c>
      <c r="G21" s="28">
        <v>24.01</v>
      </c>
      <c r="H21" s="28">
        <v>24.01</v>
      </c>
      <c r="I21" s="28">
        <f t="shared" si="1"/>
        <v>26891.2</v>
      </c>
      <c r="J21" s="58">
        <f t="shared" si="2"/>
        <v>1640.3632</v>
      </c>
      <c r="K21" s="61">
        <v>0.8</v>
      </c>
      <c r="L21" s="58">
        <f t="shared" si="3"/>
        <v>1312.29056</v>
      </c>
      <c r="M21" s="62">
        <f t="shared" si="4"/>
        <v>328.07264</v>
      </c>
      <c r="N21" s="63" t="s">
        <v>81</v>
      </c>
      <c r="O21" s="64" t="s">
        <v>26</v>
      </c>
      <c r="P21" s="72"/>
      <c r="Q21" s="72"/>
    </row>
    <row r="22" s="4" customFormat="1" ht="18.6" customHeight="1" spans="1:17">
      <c r="A22" s="30">
        <f t="shared" si="5"/>
        <v>16</v>
      </c>
      <c r="B22" s="31" t="s">
        <v>82</v>
      </c>
      <c r="C22" s="31" t="s">
        <v>22</v>
      </c>
      <c r="D22" s="28" t="s">
        <v>83</v>
      </c>
      <c r="E22" s="28" t="s">
        <v>84</v>
      </c>
      <c r="F22" s="28" t="s">
        <v>22</v>
      </c>
      <c r="G22" s="28">
        <v>23.01</v>
      </c>
      <c r="H22" s="28">
        <v>23.01</v>
      </c>
      <c r="I22" s="28">
        <f t="shared" si="1"/>
        <v>25771.2</v>
      </c>
      <c r="J22" s="58">
        <f t="shared" si="2"/>
        <v>1572.0432</v>
      </c>
      <c r="K22" s="61">
        <v>0.8</v>
      </c>
      <c r="L22" s="58">
        <f t="shared" si="3"/>
        <v>1257.63456</v>
      </c>
      <c r="M22" s="62">
        <f t="shared" si="4"/>
        <v>314.40864</v>
      </c>
      <c r="N22" s="63" t="s">
        <v>85</v>
      </c>
      <c r="O22" s="64" t="s">
        <v>26</v>
      </c>
      <c r="P22" s="72"/>
      <c r="Q22" s="72"/>
    </row>
    <row r="23" s="4" customFormat="1" ht="18.6" customHeight="1" spans="1:17">
      <c r="A23" s="30">
        <f t="shared" si="5"/>
        <v>17</v>
      </c>
      <c r="B23" s="31" t="s">
        <v>86</v>
      </c>
      <c r="C23" s="31" t="s">
        <v>22</v>
      </c>
      <c r="D23" s="28" t="s">
        <v>40</v>
      </c>
      <c r="E23" s="28" t="s">
        <v>87</v>
      </c>
      <c r="F23" s="28" t="s">
        <v>22</v>
      </c>
      <c r="G23" s="28">
        <v>18.62</v>
      </c>
      <c r="H23" s="28">
        <v>18.62</v>
      </c>
      <c r="I23" s="28">
        <f t="shared" si="1"/>
        <v>20854.4</v>
      </c>
      <c r="J23" s="58">
        <f t="shared" si="2"/>
        <v>1272.1184</v>
      </c>
      <c r="K23" s="61">
        <v>0.8</v>
      </c>
      <c r="L23" s="58">
        <f t="shared" si="3"/>
        <v>1017.69472</v>
      </c>
      <c r="M23" s="62">
        <f t="shared" si="4"/>
        <v>254.42368</v>
      </c>
      <c r="N23" s="63" t="s">
        <v>88</v>
      </c>
      <c r="O23" s="64" t="s">
        <v>26</v>
      </c>
      <c r="P23" s="72"/>
      <c r="Q23" s="72"/>
    </row>
    <row r="24" s="4" customFormat="1" ht="18.6" customHeight="1" spans="1:17">
      <c r="A24" s="30">
        <f t="shared" si="5"/>
        <v>18</v>
      </c>
      <c r="B24" s="31" t="s">
        <v>89</v>
      </c>
      <c r="C24" s="31" t="s">
        <v>22</v>
      </c>
      <c r="D24" s="28" t="s">
        <v>90</v>
      </c>
      <c r="E24" s="28" t="s">
        <v>91</v>
      </c>
      <c r="F24" s="28" t="s">
        <v>22</v>
      </c>
      <c r="G24" s="28">
        <v>28.02</v>
      </c>
      <c r="H24" s="28">
        <v>28.02</v>
      </c>
      <c r="I24" s="28">
        <f t="shared" si="1"/>
        <v>31382.4</v>
      </c>
      <c r="J24" s="58">
        <f t="shared" si="2"/>
        <v>1914.3264</v>
      </c>
      <c r="K24" s="61">
        <v>0.8</v>
      </c>
      <c r="L24" s="58">
        <f t="shared" si="3"/>
        <v>1531.46112</v>
      </c>
      <c r="M24" s="62">
        <f t="shared" si="4"/>
        <v>382.86528</v>
      </c>
      <c r="N24" s="63" t="s">
        <v>92</v>
      </c>
      <c r="O24" s="64" t="s">
        <v>26</v>
      </c>
      <c r="P24" s="72"/>
      <c r="Q24" s="72"/>
    </row>
    <row r="25" s="4" customFormat="1" ht="18.6" customHeight="1" spans="1:17">
      <c r="A25" s="30">
        <f t="shared" si="5"/>
        <v>19</v>
      </c>
      <c r="B25" s="31" t="s">
        <v>93</v>
      </c>
      <c r="C25" s="31" t="s">
        <v>22</v>
      </c>
      <c r="D25" s="28" t="s">
        <v>94</v>
      </c>
      <c r="E25" s="28" t="s">
        <v>95</v>
      </c>
      <c r="F25" s="28" t="s">
        <v>22</v>
      </c>
      <c r="G25" s="28">
        <v>42.42</v>
      </c>
      <c r="H25" s="28">
        <v>42.42</v>
      </c>
      <c r="I25" s="28">
        <f t="shared" si="1"/>
        <v>47510.4</v>
      </c>
      <c r="J25" s="58">
        <f t="shared" si="2"/>
        <v>2898.1344</v>
      </c>
      <c r="K25" s="61">
        <v>0.8</v>
      </c>
      <c r="L25" s="58">
        <f t="shared" si="3"/>
        <v>2318.50752</v>
      </c>
      <c r="M25" s="62">
        <f t="shared" si="4"/>
        <v>579.62688</v>
      </c>
      <c r="N25" s="63" t="s">
        <v>96</v>
      </c>
      <c r="O25" s="64" t="s">
        <v>26</v>
      </c>
      <c r="P25" s="72"/>
      <c r="Q25" s="72"/>
    </row>
    <row r="26" s="4" customFormat="1" ht="18.6" customHeight="1" spans="1:17">
      <c r="A26" s="30">
        <f t="shared" si="5"/>
        <v>20</v>
      </c>
      <c r="B26" s="31" t="s">
        <v>97</v>
      </c>
      <c r="C26" s="31" t="s">
        <v>22</v>
      </c>
      <c r="D26" s="28" t="s">
        <v>56</v>
      </c>
      <c r="E26" s="28" t="s">
        <v>98</v>
      </c>
      <c r="F26" s="28" t="s">
        <v>22</v>
      </c>
      <c r="G26" s="28">
        <v>30.79</v>
      </c>
      <c r="H26" s="28">
        <v>30.79</v>
      </c>
      <c r="I26" s="28">
        <f t="shared" si="1"/>
        <v>34484.8</v>
      </c>
      <c r="J26" s="58">
        <f t="shared" si="2"/>
        <v>2103.5728</v>
      </c>
      <c r="K26" s="61">
        <v>0.8</v>
      </c>
      <c r="L26" s="58">
        <f t="shared" si="3"/>
        <v>1682.85824</v>
      </c>
      <c r="M26" s="62">
        <f t="shared" si="4"/>
        <v>420.71456</v>
      </c>
      <c r="N26" s="63" t="s">
        <v>99</v>
      </c>
      <c r="O26" s="64" t="s">
        <v>26</v>
      </c>
      <c r="P26" s="72"/>
      <c r="Q26" s="72"/>
    </row>
    <row r="27" s="4" customFormat="1" ht="18.6" customHeight="1" spans="1:17">
      <c r="A27" s="30">
        <f t="shared" si="5"/>
        <v>21</v>
      </c>
      <c r="B27" s="31" t="s">
        <v>100</v>
      </c>
      <c r="C27" s="31" t="s">
        <v>22</v>
      </c>
      <c r="D27" s="28" t="s">
        <v>72</v>
      </c>
      <c r="E27" s="28" t="s">
        <v>101</v>
      </c>
      <c r="F27" s="28" t="s">
        <v>22</v>
      </c>
      <c r="G27" s="28">
        <v>22.85</v>
      </c>
      <c r="H27" s="28">
        <v>22.85</v>
      </c>
      <c r="I27" s="28">
        <f t="shared" si="1"/>
        <v>25592</v>
      </c>
      <c r="J27" s="58">
        <f t="shared" si="2"/>
        <v>1561.112</v>
      </c>
      <c r="K27" s="61">
        <v>0.8</v>
      </c>
      <c r="L27" s="58">
        <f t="shared" si="3"/>
        <v>1248.8896</v>
      </c>
      <c r="M27" s="62">
        <f t="shared" si="4"/>
        <v>312.2224</v>
      </c>
      <c r="N27" s="63" t="s">
        <v>102</v>
      </c>
      <c r="O27" s="64" t="s">
        <v>26</v>
      </c>
      <c r="P27" s="72"/>
      <c r="Q27" s="72"/>
    </row>
    <row r="28" s="4" customFormat="1" ht="18.6" customHeight="1" spans="1:17">
      <c r="A28" s="30">
        <f t="shared" si="5"/>
        <v>22</v>
      </c>
      <c r="B28" s="31" t="s">
        <v>103</v>
      </c>
      <c r="C28" s="31" t="s">
        <v>22</v>
      </c>
      <c r="D28" s="28" t="s">
        <v>36</v>
      </c>
      <c r="E28" s="28" t="s">
        <v>104</v>
      </c>
      <c r="F28" s="28" t="s">
        <v>22</v>
      </c>
      <c r="G28" s="28">
        <v>13.47</v>
      </c>
      <c r="H28" s="28">
        <v>13.47</v>
      </c>
      <c r="I28" s="28">
        <f t="shared" si="1"/>
        <v>15086.4</v>
      </c>
      <c r="J28" s="58">
        <f t="shared" si="2"/>
        <v>920.2704</v>
      </c>
      <c r="K28" s="61">
        <v>0.8</v>
      </c>
      <c r="L28" s="58">
        <f t="shared" si="3"/>
        <v>736.21632</v>
      </c>
      <c r="M28" s="62">
        <f t="shared" si="4"/>
        <v>184.05408</v>
      </c>
      <c r="N28" s="63" t="s">
        <v>105</v>
      </c>
      <c r="O28" s="64" t="s">
        <v>26</v>
      </c>
      <c r="P28" s="72"/>
      <c r="Q28" s="72"/>
    </row>
    <row r="29" s="4" customFormat="1" ht="18.6" customHeight="1" spans="1:17">
      <c r="A29" s="30">
        <f t="shared" si="5"/>
        <v>23</v>
      </c>
      <c r="B29" s="31" t="s">
        <v>106</v>
      </c>
      <c r="C29" s="31" t="s">
        <v>22</v>
      </c>
      <c r="D29" s="28" t="s">
        <v>107</v>
      </c>
      <c r="E29" s="28" t="s">
        <v>108</v>
      </c>
      <c r="F29" s="28" t="s">
        <v>22</v>
      </c>
      <c r="G29" s="28">
        <v>17.97</v>
      </c>
      <c r="H29" s="28">
        <v>17.97</v>
      </c>
      <c r="I29" s="28">
        <f t="shared" si="1"/>
        <v>20126.4</v>
      </c>
      <c r="J29" s="58">
        <f t="shared" si="2"/>
        <v>1227.7104</v>
      </c>
      <c r="K29" s="61">
        <v>0.8</v>
      </c>
      <c r="L29" s="58">
        <f t="shared" si="3"/>
        <v>982.16832</v>
      </c>
      <c r="M29" s="62">
        <f t="shared" si="4"/>
        <v>245.54208</v>
      </c>
      <c r="N29" s="63" t="s">
        <v>109</v>
      </c>
      <c r="O29" s="64" t="s">
        <v>26</v>
      </c>
      <c r="P29" s="72"/>
      <c r="Q29" s="72"/>
    </row>
    <row r="30" s="4" customFormat="1" ht="18.6" customHeight="1" spans="1:17">
      <c r="A30" s="30">
        <f t="shared" si="5"/>
        <v>24</v>
      </c>
      <c r="B30" s="31" t="s">
        <v>110</v>
      </c>
      <c r="C30" s="31" t="s">
        <v>22</v>
      </c>
      <c r="D30" s="28" t="s">
        <v>107</v>
      </c>
      <c r="E30" s="28" t="s">
        <v>111</v>
      </c>
      <c r="F30" s="28" t="s">
        <v>22</v>
      </c>
      <c r="G30" s="28">
        <v>8.81</v>
      </c>
      <c r="H30" s="28">
        <v>8.81</v>
      </c>
      <c r="I30" s="28">
        <f t="shared" si="1"/>
        <v>9867.2</v>
      </c>
      <c r="J30" s="58">
        <f t="shared" si="2"/>
        <v>601.8992</v>
      </c>
      <c r="K30" s="61">
        <v>0.8</v>
      </c>
      <c r="L30" s="58">
        <f t="shared" si="3"/>
        <v>481.51936</v>
      </c>
      <c r="M30" s="62">
        <f t="shared" si="4"/>
        <v>120.37984</v>
      </c>
      <c r="N30" s="63" t="s">
        <v>112</v>
      </c>
      <c r="O30" s="64" t="s">
        <v>26</v>
      </c>
      <c r="P30" s="72"/>
      <c r="Q30" s="72"/>
    </row>
    <row r="31" s="4" customFormat="1" ht="18.6" customHeight="1" spans="1:17">
      <c r="A31" s="30">
        <f t="shared" si="5"/>
        <v>25</v>
      </c>
      <c r="B31" s="31" t="s">
        <v>113</v>
      </c>
      <c r="C31" s="31" t="s">
        <v>22</v>
      </c>
      <c r="D31" s="28" t="s">
        <v>114</v>
      </c>
      <c r="E31" s="28" t="s">
        <v>115</v>
      </c>
      <c r="F31" s="28" t="s">
        <v>22</v>
      </c>
      <c r="G31" s="28">
        <v>13.01</v>
      </c>
      <c r="H31" s="28">
        <v>13.01</v>
      </c>
      <c r="I31" s="28">
        <f t="shared" si="1"/>
        <v>14571.2</v>
      </c>
      <c r="J31" s="58">
        <f t="shared" si="2"/>
        <v>888.8432</v>
      </c>
      <c r="K31" s="61">
        <v>0.8</v>
      </c>
      <c r="L31" s="58">
        <f t="shared" si="3"/>
        <v>711.07456</v>
      </c>
      <c r="M31" s="62">
        <f t="shared" si="4"/>
        <v>177.76864</v>
      </c>
      <c r="N31" s="63" t="s">
        <v>116</v>
      </c>
      <c r="O31" s="64" t="s">
        <v>26</v>
      </c>
      <c r="P31" s="72"/>
      <c r="Q31" s="72"/>
    </row>
    <row r="32" s="4" customFormat="1" ht="18.6" customHeight="1" spans="1:17">
      <c r="A32" s="30">
        <f t="shared" si="5"/>
        <v>26</v>
      </c>
      <c r="B32" s="31" t="s">
        <v>117</v>
      </c>
      <c r="C32" s="31" t="s">
        <v>22</v>
      </c>
      <c r="D32" s="28" t="s">
        <v>118</v>
      </c>
      <c r="E32" s="28" t="s">
        <v>119</v>
      </c>
      <c r="F32" s="28" t="s">
        <v>22</v>
      </c>
      <c r="G32" s="28">
        <v>20.11</v>
      </c>
      <c r="H32" s="28">
        <v>20.11</v>
      </c>
      <c r="I32" s="28">
        <f t="shared" si="1"/>
        <v>22523.2</v>
      </c>
      <c r="J32" s="58">
        <f t="shared" si="2"/>
        <v>1373.9152</v>
      </c>
      <c r="K32" s="61">
        <v>0.8</v>
      </c>
      <c r="L32" s="58">
        <f t="shared" si="3"/>
        <v>1099.13216</v>
      </c>
      <c r="M32" s="62">
        <f t="shared" si="4"/>
        <v>274.78304</v>
      </c>
      <c r="N32" s="63" t="s">
        <v>120</v>
      </c>
      <c r="O32" s="64" t="s">
        <v>26</v>
      </c>
      <c r="P32" s="72"/>
      <c r="Q32" s="72"/>
    </row>
    <row r="33" s="4" customFormat="1" ht="18.6" customHeight="1" spans="1:17">
      <c r="A33" s="30">
        <f t="shared" si="5"/>
        <v>27</v>
      </c>
      <c r="B33" s="31" t="s">
        <v>121</v>
      </c>
      <c r="C33" s="31" t="s">
        <v>22</v>
      </c>
      <c r="D33" s="28" t="s">
        <v>122</v>
      </c>
      <c r="E33" s="28" t="s">
        <v>123</v>
      </c>
      <c r="F33" s="28" t="s">
        <v>22</v>
      </c>
      <c r="G33" s="28">
        <v>13.39</v>
      </c>
      <c r="H33" s="28">
        <v>13.39</v>
      </c>
      <c r="I33" s="28">
        <f t="shared" si="1"/>
        <v>14996.8</v>
      </c>
      <c r="J33" s="58">
        <f t="shared" si="2"/>
        <v>914.8048</v>
      </c>
      <c r="K33" s="61">
        <v>0.8</v>
      </c>
      <c r="L33" s="58">
        <f t="shared" si="3"/>
        <v>731.84384</v>
      </c>
      <c r="M33" s="62">
        <f t="shared" si="4"/>
        <v>182.96096</v>
      </c>
      <c r="N33" s="63" t="s">
        <v>124</v>
      </c>
      <c r="O33" s="64" t="s">
        <v>26</v>
      </c>
      <c r="P33" s="72"/>
      <c r="Q33" s="72"/>
    </row>
    <row r="34" s="4" customFormat="1" ht="18.6" customHeight="1" spans="1:17">
      <c r="A34" s="30">
        <f t="shared" si="5"/>
        <v>28</v>
      </c>
      <c r="B34" s="31" t="s">
        <v>125</v>
      </c>
      <c r="C34" s="31" t="s">
        <v>22</v>
      </c>
      <c r="D34" s="28" t="s">
        <v>126</v>
      </c>
      <c r="E34" s="28" t="s">
        <v>127</v>
      </c>
      <c r="F34" s="28" t="s">
        <v>22</v>
      </c>
      <c r="G34" s="28">
        <v>13.2</v>
      </c>
      <c r="H34" s="28">
        <v>13.2</v>
      </c>
      <c r="I34" s="28">
        <f t="shared" si="1"/>
        <v>14784</v>
      </c>
      <c r="J34" s="58">
        <f t="shared" si="2"/>
        <v>901.824</v>
      </c>
      <c r="K34" s="61">
        <v>0.8</v>
      </c>
      <c r="L34" s="58">
        <f t="shared" si="3"/>
        <v>721.4592</v>
      </c>
      <c r="M34" s="62">
        <f t="shared" si="4"/>
        <v>180.3648</v>
      </c>
      <c r="N34" s="63" t="s">
        <v>128</v>
      </c>
      <c r="O34" s="64" t="s">
        <v>26</v>
      </c>
      <c r="P34" s="72"/>
      <c r="Q34" s="72"/>
    </row>
    <row r="35" s="4" customFormat="1" ht="18.6" customHeight="1" spans="1:17">
      <c r="A35" s="30">
        <f t="shared" ref="A35:A51" si="6">ROW()-6</f>
        <v>29</v>
      </c>
      <c r="B35" s="31" t="s">
        <v>129</v>
      </c>
      <c r="C35" s="31" t="s">
        <v>22</v>
      </c>
      <c r="D35" s="28" t="s">
        <v>130</v>
      </c>
      <c r="E35" s="28" t="s">
        <v>131</v>
      </c>
      <c r="F35" s="28" t="s">
        <v>22</v>
      </c>
      <c r="G35" s="28">
        <v>10.3</v>
      </c>
      <c r="H35" s="28">
        <v>10.3</v>
      </c>
      <c r="I35" s="28">
        <f t="shared" si="1"/>
        <v>11536</v>
      </c>
      <c r="J35" s="58">
        <f t="shared" si="2"/>
        <v>703.696</v>
      </c>
      <c r="K35" s="61">
        <v>0.8</v>
      </c>
      <c r="L35" s="58">
        <f t="shared" si="3"/>
        <v>562.9568</v>
      </c>
      <c r="M35" s="62">
        <f t="shared" si="4"/>
        <v>140.7392</v>
      </c>
      <c r="N35" s="63" t="s">
        <v>132</v>
      </c>
      <c r="O35" s="64" t="s">
        <v>26</v>
      </c>
      <c r="P35" s="72"/>
      <c r="Q35" s="72"/>
    </row>
    <row r="36" s="4" customFormat="1" ht="18.6" customHeight="1" spans="1:17">
      <c r="A36" s="30">
        <f t="shared" si="6"/>
        <v>30</v>
      </c>
      <c r="B36" s="31" t="s">
        <v>133</v>
      </c>
      <c r="C36" s="31" t="s">
        <v>22</v>
      </c>
      <c r="D36" s="28" t="s">
        <v>134</v>
      </c>
      <c r="E36" s="28" t="s">
        <v>135</v>
      </c>
      <c r="F36" s="28" t="s">
        <v>22</v>
      </c>
      <c r="G36" s="28">
        <v>33.47</v>
      </c>
      <c r="H36" s="28">
        <v>33.47</v>
      </c>
      <c r="I36" s="28">
        <f t="shared" si="1"/>
        <v>37486.4</v>
      </c>
      <c r="J36" s="58">
        <f t="shared" si="2"/>
        <v>2286.6704</v>
      </c>
      <c r="K36" s="61">
        <v>0.8</v>
      </c>
      <c r="L36" s="58">
        <f t="shared" si="3"/>
        <v>1829.33632</v>
      </c>
      <c r="M36" s="62">
        <f t="shared" si="4"/>
        <v>457.33408</v>
      </c>
      <c r="N36" s="63" t="s">
        <v>136</v>
      </c>
      <c r="O36" s="64" t="s">
        <v>26</v>
      </c>
      <c r="P36" s="72"/>
      <c r="Q36" s="72"/>
    </row>
    <row r="37" s="4" customFormat="1" ht="18.6" customHeight="1" spans="1:17">
      <c r="A37" s="30">
        <f t="shared" si="6"/>
        <v>31</v>
      </c>
      <c r="B37" s="31" t="s">
        <v>137</v>
      </c>
      <c r="C37" s="31" t="s">
        <v>22</v>
      </c>
      <c r="D37" s="28" t="s">
        <v>52</v>
      </c>
      <c r="E37" s="28" t="s">
        <v>138</v>
      </c>
      <c r="F37" s="28" t="s">
        <v>22</v>
      </c>
      <c r="G37" s="28">
        <v>22.47</v>
      </c>
      <c r="H37" s="28">
        <v>22.47</v>
      </c>
      <c r="I37" s="28">
        <f t="shared" si="1"/>
        <v>25166.4</v>
      </c>
      <c r="J37" s="58">
        <f t="shared" si="2"/>
        <v>1535.1504</v>
      </c>
      <c r="K37" s="61">
        <v>0.8</v>
      </c>
      <c r="L37" s="58">
        <f t="shared" si="3"/>
        <v>1228.12032</v>
      </c>
      <c r="M37" s="62">
        <f t="shared" si="4"/>
        <v>307.03008</v>
      </c>
      <c r="N37" s="63" t="s">
        <v>139</v>
      </c>
      <c r="O37" s="64" t="s">
        <v>26</v>
      </c>
      <c r="P37" s="72"/>
      <c r="Q37" s="72"/>
    </row>
    <row r="38" s="4" customFormat="1" ht="18.6" customHeight="1" spans="1:17">
      <c r="A38" s="30">
        <f t="shared" si="6"/>
        <v>32</v>
      </c>
      <c r="B38" s="31" t="s">
        <v>140</v>
      </c>
      <c r="C38" s="31" t="s">
        <v>22</v>
      </c>
      <c r="D38" s="28" t="s">
        <v>141</v>
      </c>
      <c r="E38" s="28" t="s">
        <v>142</v>
      </c>
      <c r="F38" s="28" t="s">
        <v>22</v>
      </c>
      <c r="G38" s="28">
        <v>8.97</v>
      </c>
      <c r="H38" s="28">
        <v>8.97</v>
      </c>
      <c r="I38" s="28">
        <f t="shared" si="1"/>
        <v>10046.4</v>
      </c>
      <c r="J38" s="58">
        <f t="shared" si="2"/>
        <v>612.8304</v>
      </c>
      <c r="K38" s="61">
        <v>0.8</v>
      </c>
      <c r="L38" s="58">
        <f t="shared" si="3"/>
        <v>490.26432</v>
      </c>
      <c r="M38" s="62">
        <f t="shared" si="4"/>
        <v>122.56608</v>
      </c>
      <c r="N38" s="63" t="s">
        <v>143</v>
      </c>
      <c r="O38" s="64" t="s">
        <v>26</v>
      </c>
      <c r="P38" s="72"/>
      <c r="Q38" s="72"/>
    </row>
    <row r="39" s="4" customFormat="1" ht="18.6" customHeight="1" spans="1:17">
      <c r="A39" s="30">
        <f t="shared" si="6"/>
        <v>33</v>
      </c>
      <c r="B39" s="31" t="s">
        <v>144</v>
      </c>
      <c r="C39" s="31" t="s">
        <v>22</v>
      </c>
      <c r="D39" s="28" t="s">
        <v>48</v>
      </c>
      <c r="E39" s="28" t="s">
        <v>145</v>
      </c>
      <c r="F39" s="28" t="s">
        <v>22</v>
      </c>
      <c r="G39" s="28">
        <v>29.32</v>
      </c>
      <c r="H39" s="28">
        <v>29.32</v>
      </c>
      <c r="I39" s="28">
        <f t="shared" si="1"/>
        <v>32838.4</v>
      </c>
      <c r="J39" s="58">
        <f t="shared" si="2"/>
        <v>2003.1424</v>
      </c>
      <c r="K39" s="61">
        <v>0.8</v>
      </c>
      <c r="L39" s="58">
        <f t="shared" si="3"/>
        <v>1602.51392</v>
      </c>
      <c r="M39" s="62">
        <f t="shared" si="4"/>
        <v>400.62848</v>
      </c>
      <c r="N39" s="63" t="s">
        <v>146</v>
      </c>
      <c r="O39" s="64" t="s">
        <v>26</v>
      </c>
      <c r="P39" s="72"/>
      <c r="Q39" s="72"/>
    </row>
    <row r="40" s="4" customFormat="1" ht="18.6" customHeight="1" spans="1:17">
      <c r="A40" s="30">
        <f t="shared" si="6"/>
        <v>34</v>
      </c>
      <c r="B40" s="31" t="s">
        <v>147</v>
      </c>
      <c r="C40" s="31" t="s">
        <v>22</v>
      </c>
      <c r="D40" s="28" t="s">
        <v>28</v>
      </c>
      <c r="E40" s="28" t="s">
        <v>148</v>
      </c>
      <c r="F40" s="28" t="s">
        <v>22</v>
      </c>
      <c r="G40" s="28">
        <v>22.46</v>
      </c>
      <c r="H40" s="28">
        <v>22.46</v>
      </c>
      <c r="I40" s="28">
        <f t="shared" si="1"/>
        <v>25155.2</v>
      </c>
      <c r="J40" s="58">
        <f t="shared" si="2"/>
        <v>1534.4672</v>
      </c>
      <c r="K40" s="61">
        <v>0.8</v>
      </c>
      <c r="L40" s="58">
        <f t="shared" si="3"/>
        <v>1227.57376</v>
      </c>
      <c r="M40" s="62">
        <f t="shared" si="4"/>
        <v>306.89344</v>
      </c>
      <c r="N40" s="63" t="s">
        <v>149</v>
      </c>
      <c r="O40" s="64" t="s">
        <v>26</v>
      </c>
      <c r="P40" s="72"/>
      <c r="Q40" s="72"/>
    </row>
    <row r="41" s="4" customFormat="1" ht="18.6" customHeight="1" spans="1:17">
      <c r="A41" s="30">
        <f t="shared" si="6"/>
        <v>35</v>
      </c>
      <c r="B41" s="31" t="s">
        <v>150</v>
      </c>
      <c r="C41" s="31" t="s">
        <v>22</v>
      </c>
      <c r="D41" s="28" t="s">
        <v>151</v>
      </c>
      <c r="E41" s="28" t="s">
        <v>152</v>
      </c>
      <c r="F41" s="28" t="s">
        <v>22</v>
      </c>
      <c r="G41" s="28">
        <v>40.43</v>
      </c>
      <c r="H41" s="28">
        <v>40.43</v>
      </c>
      <c r="I41" s="28">
        <f t="shared" si="1"/>
        <v>45281.6</v>
      </c>
      <c r="J41" s="58">
        <f t="shared" si="2"/>
        <v>2762.1776</v>
      </c>
      <c r="K41" s="61">
        <v>0.8</v>
      </c>
      <c r="L41" s="58">
        <f t="shared" si="3"/>
        <v>2209.74208</v>
      </c>
      <c r="M41" s="62">
        <f t="shared" si="4"/>
        <v>552.43552</v>
      </c>
      <c r="N41" s="63" t="s">
        <v>153</v>
      </c>
      <c r="O41" s="64" t="s">
        <v>26</v>
      </c>
      <c r="P41" s="72"/>
      <c r="Q41" s="72"/>
    </row>
    <row r="42" s="4" customFormat="1" ht="18.6" customHeight="1" spans="1:17">
      <c r="A42" s="30">
        <f t="shared" si="6"/>
        <v>36</v>
      </c>
      <c r="B42" s="31" t="s">
        <v>154</v>
      </c>
      <c r="C42" s="31" t="s">
        <v>22</v>
      </c>
      <c r="D42" s="28" t="s">
        <v>28</v>
      </c>
      <c r="E42" s="28" t="s">
        <v>155</v>
      </c>
      <c r="F42" s="28" t="s">
        <v>22</v>
      </c>
      <c r="G42" s="28">
        <v>67.32</v>
      </c>
      <c r="H42" s="28">
        <v>67.32</v>
      </c>
      <c r="I42" s="28">
        <f t="shared" si="1"/>
        <v>75398.4</v>
      </c>
      <c r="J42" s="58">
        <f t="shared" si="2"/>
        <v>4599.3024</v>
      </c>
      <c r="K42" s="61">
        <v>0.8</v>
      </c>
      <c r="L42" s="58">
        <f t="shared" si="3"/>
        <v>3679.44192</v>
      </c>
      <c r="M42" s="62">
        <f t="shared" si="4"/>
        <v>919.86048</v>
      </c>
      <c r="N42" s="63" t="s">
        <v>156</v>
      </c>
      <c r="O42" s="64" t="s">
        <v>26</v>
      </c>
      <c r="P42" s="72"/>
      <c r="Q42" s="72"/>
    </row>
    <row r="43" s="4" customFormat="1" ht="18.6" customHeight="1" spans="1:17">
      <c r="A43" s="30">
        <f t="shared" si="6"/>
        <v>37</v>
      </c>
      <c r="B43" s="31" t="s">
        <v>157</v>
      </c>
      <c r="C43" s="31" t="s">
        <v>22</v>
      </c>
      <c r="D43" s="28" t="s">
        <v>158</v>
      </c>
      <c r="E43" s="28" t="s">
        <v>159</v>
      </c>
      <c r="F43" s="28" t="s">
        <v>22</v>
      </c>
      <c r="G43" s="28">
        <v>14.65</v>
      </c>
      <c r="H43" s="28">
        <v>14.65</v>
      </c>
      <c r="I43" s="28">
        <f t="shared" si="1"/>
        <v>16408</v>
      </c>
      <c r="J43" s="58">
        <f t="shared" si="2"/>
        <v>1000.888</v>
      </c>
      <c r="K43" s="61">
        <v>0.8</v>
      </c>
      <c r="L43" s="58">
        <f t="shared" si="3"/>
        <v>800.7104</v>
      </c>
      <c r="M43" s="62">
        <f t="shared" si="4"/>
        <v>200.1776</v>
      </c>
      <c r="N43" s="63" t="s">
        <v>160</v>
      </c>
      <c r="O43" s="64" t="s">
        <v>26</v>
      </c>
      <c r="P43" s="72"/>
      <c r="Q43" s="72"/>
    </row>
    <row r="44" s="4" customFormat="1" ht="18.6" customHeight="1" spans="1:17">
      <c r="A44" s="30">
        <f t="shared" si="6"/>
        <v>38</v>
      </c>
      <c r="B44" s="31" t="s">
        <v>161</v>
      </c>
      <c r="C44" s="31" t="s">
        <v>22</v>
      </c>
      <c r="D44" s="28" t="s">
        <v>40</v>
      </c>
      <c r="E44" s="28" t="s">
        <v>162</v>
      </c>
      <c r="F44" s="28" t="s">
        <v>22</v>
      </c>
      <c r="G44" s="28">
        <v>18.4</v>
      </c>
      <c r="H44" s="28">
        <v>18.4</v>
      </c>
      <c r="I44" s="28">
        <f t="shared" si="1"/>
        <v>20608</v>
      </c>
      <c r="J44" s="58">
        <f t="shared" si="2"/>
        <v>1257.088</v>
      </c>
      <c r="K44" s="61">
        <v>0.8</v>
      </c>
      <c r="L44" s="58">
        <f t="shared" si="3"/>
        <v>1005.6704</v>
      </c>
      <c r="M44" s="62">
        <f t="shared" si="4"/>
        <v>251.4176</v>
      </c>
      <c r="N44" s="63" t="s">
        <v>163</v>
      </c>
      <c r="O44" s="64" t="s">
        <v>26</v>
      </c>
      <c r="P44" s="72"/>
      <c r="Q44" s="72"/>
    </row>
    <row r="45" s="4" customFormat="1" ht="18.6" customHeight="1" spans="1:17">
      <c r="A45" s="30">
        <f t="shared" si="6"/>
        <v>39</v>
      </c>
      <c r="B45" s="31" t="s">
        <v>164</v>
      </c>
      <c r="C45" s="31" t="s">
        <v>22</v>
      </c>
      <c r="D45" s="28" t="s">
        <v>48</v>
      </c>
      <c r="E45" s="28" t="s">
        <v>165</v>
      </c>
      <c r="F45" s="28" t="s">
        <v>22</v>
      </c>
      <c r="G45" s="28">
        <v>27.1</v>
      </c>
      <c r="H45" s="28">
        <v>27.1</v>
      </c>
      <c r="I45" s="28">
        <f t="shared" si="1"/>
        <v>30352</v>
      </c>
      <c r="J45" s="58">
        <f t="shared" si="2"/>
        <v>1851.472</v>
      </c>
      <c r="K45" s="61">
        <v>0.8</v>
      </c>
      <c r="L45" s="58">
        <f t="shared" si="3"/>
        <v>1481.1776</v>
      </c>
      <c r="M45" s="62">
        <f t="shared" si="4"/>
        <v>370.2944</v>
      </c>
      <c r="N45" s="63" t="s">
        <v>166</v>
      </c>
      <c r="O45" s="64" t="s">
        <v>26</v>
      </c>
      <c r="P45" s="72"/>
      <c r="Q45" s="72"/>
    </row>
    <row r="46" s="4" customFormat="1" ht="18.6" customHeight="1" spans="1:17">
      <c r="A46" s="30">
        <f t="shared" si="6"/>
        <v>40</v>
      </c>
      <c r="B46" s="31" t="s">
        <v>167</v>
      </c>
      <c r="C46" s="31" t="s">
        <v>22</v>
      </c>
      <c r="D46" s="28" t="s">
        <v>151</v>
      </c>
      <c r="E46" s="28" t="s">
        <v>168</v>
      </c>
      <c r="F46" s="28" t="s">
        <v>22</v>
      </c>
      <c r="G46" s="28">
        <v>38.04</v>
      </c>
      <c r="H46" s="28">
        <v>38.04</v>
      </c>
      <c r="I46" s="28">
        <f t="shared" si="1"/>
        <v>42604.8</v>
      </c>
      <c r="J46" s="58">
        <f t="shared" si="2"/>
        <v>2598.8928</v>
      </c>
      <c r="K46" s="61">
        <v>0.8</v>
      </c>
      <c r="L46" s="58">
        <f t="shared" si="3"/>
        <v>2079.11424</v>
      </c>
      <c r="M46" s="62">
        <f t="shared" si="4"/>
        <v>519.77856</v>
      </c>
      <c r="N46" s="63" t="s">
        <v>169</v>
      </c>
      <c r="O46" s="64" t="s">
        <v>26</v>
      </c>
      <c r="P46" s="72"/>
      <c r="Q46" s="72"/>
    </row>
    <row r="47" s="4" customFormat="1" ht="18.6" customHeight="1" spans="1:17">
      <c r="A47" s="30">
        <f t="shared" si="6"/>
        <v>41</v>
      </c>
      <c r="B47" s="31" t="s">
        <v>170</v>
      </c>
      <c r="C47" s="31" t="s">
        <v>22</v>
      </c>
      <c r="D47" s="28" t="s">
        <v>52</v>
      </c>
      <c r="E47" s="28" t="s">
        <v>168</v>
      </c>
      <c r="F47" s="28" t="s">
        <v>22</v>
      </c>
      <c r="G47" s="28">
        <v>27.24</v>
      </c>
      <c r="H47" s="28">
        <v>27.24</v>
      </c>
      <c r="I47" s="28">
        <f t="shared" si="1"/>
        <v>30508.8</v>
      </c>
      <c r="J47" s="58">
        <f t="shared" si="2"/>
        <v>1861.0368</v>
      </c>
      <c r="K47" s="61">
        <v>0.8</v>
      </c>
      <c r="L47" s="58">
        <f t="shared" si="3"/>
        <v>1488.82944</v>
      </c>
      <c r="M47" s="62">
        <f t="shared" si="4"/>
        <v>372.20736</v>
      </c>
      <c r="N47" s="63" t="s">
        <v>171</v>
      </c>
      <c r="O47" s="64" t="s">
        <v>26</v>
      </c>
      <c r="P47" s="72"/>
      <c r="Q47" s="72"/>
    </row>
    <row r="48" s="4" customFormat="1" ht="18.6" customHeight="1" spans="1:17">
      <c r="A48" s="30">
        <f t="shared" si="6"/>
        <v>42</v>
      </c>
      <c r="B48" s="31" t="s">
        <v>172</v>
      </c>
      <c r="C48" s="31" t="s">
        <v>22</v>
      </c>
      <c r="D48" s="28" t="s">
        <v>114</v>
      </c>
      <c r="E48" s="28" t="s">
        <v>173</v>
      </c>
      <c r="F48" s="28" t="s">
        <v>22</v>
      </c>
      <c r="G48" s="28">
        <v>27.75</v>
      </c>
      <c r="H48" s="28">
        <v>27.75</v>
      </c>
      <c r="I48" s="28">
        <f t="shared" ref="I48:I74" si="7">H48*1120</f>
        <v>31080</v>
      </c>
      <c r="J48" s="58">
        <f t="shared" ref="J48:J74" si="8">H48*68.32</f>
        <v>1895.88</v>
      </c>
      <c r="K48" s="61">
        <v>0.8</v>
      </c>
      <c r="L48" s="58">
        <f t="shared" ref="L48:L74" si="9">J48*K48</f>
        <v>1516.704</v>
      </c>
      <c r="M48" s="62">
        <f t="shared" ref="M48:M74" si="10">H48*13.664</f>
        <v>379.176</v>
      </c>
      <c r="N48" s="63" t="s">
        <v>174</v>
      </c>
      <c r="O48" s="64" t="s">
        <v>26</v>
      </c>
      <c r="P48" s="72"/>
      <c r="Q48" s="72"/>
    </row>
    <row r="49" s="4" customFormat="1" ht="18.6" customHeight="1" spans="1:17">
      <c r="A49" s="30">
        <f t="shared" si="6"/>
        <v>43</v>
      </c>
      <c r="B49" s="31" t="s">
        <v>175</v>
      </c>
      <c r="C49" s="31" t="s">
        <v>22</v>
      </c>
      <c r="D49" s="28" t="s">
        <v>36</v>
      </c>
      <c r="E49" s="28" t="s">
        <v>176</v>
      </c>
      <c r="F49" s="28" t="s">
        <v>22</v>
      </c>
      <c r="G49" s="28">
        <v>83.39</v>
      </c>
      <c r="H49" s="28">
        <v>83.39</v>
      </c>
      <c r="I49" s="28">
        <f t="shared" si="7"/>
        <v>93396.8</v>
      </c>
      <c r="J49" s="58">
        <f t="shared" si="8"/>
        <v>5697.2048</v>
      </c>
      <c r="K49" s="61">
        <v>0.8</v>
      </c>
      <c r="L49" s="58">
        <f t="shared" si="9"/>
        <v>4557.76384</v>
      </c>
      <c r="M49" s="62">
        <f t="shared" si="10"/>
        <v>1139.44096</v>
      </c>
      <c r="N49" s="63" t="s">
        <v>177</v>
      </c>
      <c r="O49" s="64" t="s">
        <v>26</v>
      </c>
      <c r="P49" s="72"/>
      <c r="Q49" s="72"/>
    </row>
    <row r="50" s="4" customFormat="1" ht="18.6" customHeight="1" spans="1:17">
      <c r="A50" s="30">
        <f t="shared" si="6"/>
        <v>44</v>
      </c>
      <c r="B50" s="31" t="s">
        <v>178</v>
      </c>
      <c r="C50" s="31" t="s">
        <v>22</v>
      </c>
      <c r="D50" s="28" t="s">
        <v>36</v>
      </c>
      <c r="E50" s="28" t="s">
        <v>179</v>
      </c>
      <c r="F50" s="28" t="s">
        <v>22</v>
      </c>
      <c r="G50" s="28">
        <v>39.48</v>
      </c>
      <c r="H50" s="28">
        <v>39.48</v>
      </c>
      <c r="I50" s="28">
        <f t="shared" si="7"/>
        <v>44217.6</v>
      </c>
      <c r="J50" s="58">
        <f t="shared" si="8"/>
        <v>2697.2736</v>
      </c>
      <c r="K50" s="61">
        <v>0.8</v>
      </c>
      <c r="L50" s="58">
        <f t="shared" si="9"/>
        <v>2157.81888</v>
      </c>
      <c r="M50" s="62">
        <f t="shared" si="10"/>
        <v>539.45472</v>
      </c>
      <c r="N50" s="63" t="s">
        <v>180</v>
      </c>
      <c r="O50" s="64" t="s">
        <v>26</v>
      </c>
      <c r="P50" s="72"/>
      <c r="Q50" s="72"/>
    </row>
    <row r="51" s="4" customFormat="1" ht="18.6" customHeight="1" spans="1:17">
      <c r="A51" s="30">
        <f t="shared" si="6"/>
        <v>45</v>
      </c>
      <c r="B51" s="31" t="s">
        <v>181</v>
      </c>
      <c r="C51" s="31" t="s">
        <v>22</v>
      </c>
      <c r="D51" s="28" t="s">
        <v>44</v>
      </c>
      <c r="E51" s="28" t="s">
        <v>182</v>
      </c>
      <c r="F51" s="28" t="s">
        <v>22</v>
      </c>
      <c r="G51" s="28">
        <v>22.92</v>
      </c>
      <c r="H51" s="28">
        <v>22.92</v>
      </c>
      <c r="I51" s="28">
        <f t="shared" si="7"/>
        <v>25670.4</v>
      </c>
      <c r="J51" s="58">
        <f t="shared" si="8"/>
        <v>1565.8944</v>
      </c>
      <c r="K51" s="61">
        <v>0.8</v>
      </c>
      <c r="L51" s="58">
        <f t="shared" si="9"/>
        <v>1252.71552</v>
      </c>
      <c r="M51" s="62">
        <f t="shared" si="10"/>
        <v>313.17888</v>
      </c>
      <c r="N51" s="63" t="s">
        <v>183</v>
      </c>
      <c r="O51" s="64" t="s">
        <v>26</v>
      </c>
      <c r="P51" s="72"/>
      <c r="Q51" s="72"/>
    </row>
    <row r="52" s="4" customFormat="1" ht="18.6" customHeight="1" spans="1:17">
      <c r="A52" s="30">
        <f t="shared" ref="A52:A59" si="11">ROW()-6</f>
        <v>46</v>
      </c>
      <c r="B52" s="31" t="s">
        <v>184</v>
      </c>
      <c r="C52" s="31" t="s">
        <v>22</v>
      </c>
      <c r="D52" s="28" t="s">
        <v>185</v>
      </c>
      <c r="E52" s="28" t="s">
        <v>186</v>
      </c>
      <c r="F52" s="28" t="s">
        <v>22</v>
      </c>
      <c r="G52" s="28">
        <v>13.5</v>
      </c>
      <c r="H52" s="28">
        <v>13.5</v>
      </c>
      <c r="I52" s="28">
        <f t="shared" si="7"/>
        <v>15120</v>
      </c>
      <c r="J52" s="58">
        <f t="shared" si="8"/>
        <v>922.32</v>
      </c>
      <c r="K52" s="61">
        <v>0.8</v>
      </c>
      <c r="L52" s="58">
        <f t="shared" si="9"/>
        <v>737.856</v>
      </c>
      <c r="M52" s="62">
        <f t="shared" si="10"/>
        <v>184.464</v>
      </c>
      <c r="N52" s="63" t="s">
        <v>187</v>
      </c>
      <c r="O52" s="64" t="s">
        <v>26</v>
      </c>
      <c r="P52" s="72"/>
      <c r="Q52" s="72"/>
    </row>
    <row r="53" s="4" customFormat="1" ht="18.6" customHeight="1" spans="1:17">
      <c r="A53" s="30">
        <f t="shared" si="11"/>
        <v>47</v>
      </c>
      <c r="B53" s="31" t="s">
        <v>188</v>
      </c>
      <c r="C53" s="31" t="s">
        <v>22</v>
      </c>
      <c r="D53" s="28" t="s">
        <v>189</v>
      </c>
      <c r="E53" s="28" t="s">
        <v>190</v>
      </c>
      <c r="F53" s="28" t="s">
        <v>22</v>
      </c>
      <c r="G53" s="28">
        <v>19.6</v>
      </c>
      <c r="H53" s="28">
        <v>19.6</v>
      </c>
      <c r="I53" s="28">
        <f t="shared" si="7"/>
        <v>21952</v>
      </c>
      <c r="J53" s="58">
        <f t="shared" si="8"/>
        <v>1339.072</v>
      </c>
      <c r="K53" s="61">
        <v>0.8</v>
      </c>
      <c r="L53" s="58">
        <f t="shared" si="9"/>
        <v>1071.2576</v>
      </c>
      <c r="M53" s="62">
        <f t="shared" si="10"/>
        <v>267.8144</v>
      </c>
      <c r="N53" s="63" t="s">
        <v>191</v>
      </c>
      <c r="O53" s="64" t="s">
        <v>26</v>
      </c>
      <c r="P53" s="72"/>
      <c r="Q53" s="72"/>
    </row>
    <row r="54" s="4" customFormat="1" ht="18.6" customHeight="1" spans="1:17">
      <c r="A54" s="30">
        <f t="shared" si="11"/>
        <v>48</v>
      </c>
      <c r="B54" s="31" t="s">
        <v>192</v>
      </c>
      <c r="C54" s="31" t="s">
        <v>22</v>
      </c>
      <c r="D54" s="28" t="s">
        <v>94</v>
      </c>
      <c r="E54" s="28" t="s">
        <v>193</v>
      </c>
      <c r="F54" s="28" t="s">
        <v>22</v>
      </c>
      <c r="G54" s="28">
        <v>31.2</v>
      </c>
      <c r="H54" s="28">
        <v>31.2</v>
      </c>
      <c r="I54" s="28">
        <f t="shared" si="7"/>
        <v>34944</v>
      </c>
      <c r="J54" s="58">
        <f t="shared" si="8"/>
        <v>2131.584</v>
      </c>
      <c r="K54" s="61">
        <v>0.8</v>
      </c>
      <c r="L54" s="58">
        <f t="shared" si="9"/>
        <v>1705.2672</v>
      </c>
      <c r="M54" s="62">
        <f t="shared" si="10"/>
        <v>426.3168</v>
      </c>
      <c r="N54" s="63" t="s">
        <v>194</v>
      </c>
      <c r="O54" s="64" t="s">
        <v>26</v>
      </c>
      <c r="P54" s="72"/>
      <c r="Q54" s="72"/>
    </row>
    <row r="55" s="4" customFormat="1" ht="18.6" customHeight="1" spans="1:17">
      <c r="A55" s="30">
        <f t="shared" si="11"/>
        <v>49</v>
      </c>
      <c r="B55" s="31" t="s">
        <v>195</v>
      </c>
      <c r="C55" s="31" t="s">
        <v>22</v>
      </c>
      <c r="D55" s="28" t="s">
        <v>134</v>
      </c>
      <c r="E55" s="28" t="s">
        <v>196</v>
      </c>
      <c r="F55" s="28" t="s">
        <v>22</v>
      </c>
      <c r="G55" s="28">
        <v>18.68</v>
      </c>
      <c r="H55" s="28">
        <v>18.68</v>
      </c>
      <c r="I55" s="28">
        <f t="shared" si="7"/>
        <v>20921.6</v>
      </c>
      <c r="J55" s="58">
        <f t="shared" si="8"/>
        <v>1276.2176</v>
      </c>
      <c r="K55" s="61">
        <v>0.8</v>
      </c>
      <c r="L55" s="58">
        <f t="shared" si="9"/>
        <v>1020.97408</v>
      </c>
      <c r="M55" s="62">
        <f t="shared" si="10"/>
        <v>255.24352</v>
      </c>
      <c r="N55" s="63" t="s">
        <v>197</v>
      </c>
      <c r="O55" s="64" t="s">
        <v>26</v>
      </c>
      <c r="P55" s="72"/>
      <c r="Q55" s="72"/>
    </row>
    <row r="56" s="4" customFormat="1" ht="18.6" customHeight="1" spans="1:17">
      <c r="A56" s="30">
        <f t="shared" si="11"/>
        <v>50</v>
      </c>
      <c r="B56" s="31" t="s">
        <v>198</v>
      </c>
      <c r="C56" s="31" t="s">
        <v>22</v>
      </c>
      <c r="D56" s="28" t="s">
        <v>199</v>
      </c>
      <c r="E56" s="28" t="s">
        <v>200</v>
      </c>
      <c r="F56" s="28" t="s">
        <v>22</v>
      </c>
      <c r="G56" s="28">
        <v>35.66</v>
      </c>
      <c r="H56" s="28">
        <v>35.66</v>
      </c>
      <c r="I56" s="28">
        <f t="shared" si="7"/>
        <v>39939.2</v>
      </c>
      <c r="J56" s="58">
        <f t="shared" si="8"/>
        <v>2436.2912</v>
      </c>
      <c r="K56" s="61">
        <v>0.8</v>
      </c>
      <c r="L56" s="58">
        <f t="shared" si="9"/>
        <v>1949.03296</v>
      </c>
      <c r="M56" s="62">
        <f t="shared" si="10"/>
        <v>487.25824</v>
      </c>
      <c r="N56" s="63" t="s">
        <v>201</v>
      </c>
      <c r="O56" s="64" t="s">
        <v>26</v>
      </c>
      <c r="P56" s="72"/>
      <c r="Q56" s="72"/>
    </row>
    <row r="57" s="4" customFormat="1" ht="18.6" customHeight="1" spans="1:17">
      <c r="A57" s="30">
        <f t="shared" si="11"/>
        <v>51</v>
      </c>
      <c r="B57" s="31" t="s">
        <v>202</v>
      </c>
      <c r="C57" s="31" t="s">
        <v>22</v>
      </c>
      <c r="D57" s="28" t="s">
        <v>52</v>
      </c>
      <c r="E57" s="28" t="s">
        <v>203</v>
      </c>
      <c r="F57" s="28" t="s">
        <v>22</v>
      </c>
      <c r="G57" s="28">
        <v>18.8</v>
      </c>
      <c r="H57" s="28">
        <v>18.8</v>
      </c>
      <c r="I57" s="28">
        <f t="shared" si="7"/>
        <v>21056</v>
      </c>
      <c r="J57" s="58">
        <f t="shared" si="8"/>
        <v>1284.416</v>
      </c>
      <c r="K57" s="61">
        <v>0.8</v>
      </c>
      <c r="L57" s="58">
        <f t="shared" si="9"/>
        <v>1027.5328</v>
      </c>
      <c r="M57" s="62">
        <f t="shared" si="10"/>
        <v>256.8832</v>
      </c>
      <c r="N57" s="63" t="s">
        <v>204</v>
      </c>
      <c r="O57" s="64" t="s">
        <v>26</v>
      </c>
      <c r="P57" s="72"/>
      <c r="Q57" s="72"/>
    </row>
    <row r="58" s="4" customFormat="1" ht="18.6" customHeight="1" spans="1:17">
      <c r="A58" s="30">
        <f t="shared" si="11"/>
        <v>52</v>
      </c>
      <c r="B58" s="31" t="s">
        <v>205</v>
      </c>
      <c r="C58" s="31" t="s">
        <v>22</v>
      </c>
      <c r="D58" s="28" t="s">
        <v>107</v>
      </c>
      <c r="E58" s="28" t="s">
        <v>206</v>
      </c>
      <c r="F58" s="28" t="s">
        <v>22</v>
      </c>
      <c r="G58" s="28">
        <v>17.46</v>
      </c>
      <c r="H58" s="28">
        <v>17.46</v>
      </c>
      <c r="I58" s="28">
        <f t="shared" si="7"/>
        <v>19555.2</v>
      </c>
      <c r="J58" s="58">
        <f t="shared" si="8"/>
        <v>1192.8672</v>
      </c>
      <c r="K58" s="61">
        <v>0.8</v>
      </c>
      <c r="L58" s="58">
        <f t="shared" si="9"/>
        <v>954.29376</v>
      </c>
      <c r="M58" s="62">
        <f t="shared" si="10"/>
        <v>238.57344</v>
      </c>
      <c r="N58" s="63" t="s">
        <v>207</v>
      </c>
      <c r="O58" s="64" t="s">
        <v>26</v>
      </c>
      <c r="P58" s="72"/>
      <c r="Q58" s="72"/>
    </row>
    <row r="59" s="4" customFormat="1" ht="18.6" customHeight="1" spans="1:17">
      <c r="A59" s="30">
        <f t="shared" si="11"/>
        <v>53</v>
      </c>
      <c r="B59" s="31" t="s">
        <v>208</v>
      </c>
      <c r="C59" s="31" t="s">
        <v>22</v>
      </c>
      <c r="D59" s="28" t="s">
        <v>209</v>
      </c>
      <c r="E59" s="28" t="s">
        <v>210</v>
      </c>
      <c r="F59" s="28" t="s">
        <v>22</v>
      </c>
      <c r="G59" s="28">
        <v>24.52</v>
      </c>
      <c r="H59" s="28">
        <v>24.52</v>
      </c>
      <c r="I59" s="28">
        <f t="shared" si="7"/>
        <v>27462.4</v>
      </c>
      <c r="J59" s="58">
        <f t="shared" si="8"/>
        <v>1675.2064</v>
      </c>
      <c r="K59" s="61">
        <v>0.8</v>
      </c>
      <c r="L59" s="58">
        <f t="shared" si="9"/>
        <v>1340.16512</v>
      </c>
      <c r="M59" s="62">
        <f t="shared" si="10"/>
        <v>335.04128</v>
      </c>
      <c r="N59" s="63" t="s">
        <v>211</v>
      </c>
      <c r="O59" s="64" t="s">
        <v>26</v>
      </c>
      <c r="P59" s="72"/>
      <c r="Q59" s="72"/>
    </row>
    <row r="60" s="4" customFormat="1" ht="18.6" customHeight="1" spans="1:17">
      <c r="A60" s="30">
        <f t="shared" ref="A60:A76" si="12">ROW()-6</f>
        <v>54</v>
      </c>
      <c r="B60" s="31" t="s">
        <v>212</v>
      </c>
      <c r="C60" s="31" t="s">
        <v>22</v>
      </c>
      <c r="D60" s="28" t="s">
        <v>213</v>
      </c>
      <c r="E60" s="28" t="s">
        <v>214</v>
      </c>
      <c r="F60" s="28" t="s">
        <v>22</v>
      </c>
      <c r="G60" s="28">
        <v>27.9</v>
      </c>
      <c r="H60" s="28">
        <v>27.9</v>
      </c>
      <c r="I60" s="28">
        <f t="shared" si="7"/>
        <v>31248</v>
      </c>
      <c r="J60" s="58">
        <f t="shared" si="8"/>
        <v>1906.128</v>
      </c>
      <c r="K60" s="61">
        <v>0.8</v>
      </c>
      <c r="L60" s="58">
        <f t="shared" si="9"/>
        <v>1524.9024</v>
      </c>
      <c r="M60" s="62">
        <f t="shared" si="10"/>
        <v>381.2256</v>
      </c>
      <c r="N60" s="63" t="s">
        <v>215</v>
      </c>
      <c r="O60" s="64" t="s">
        <v>26</v>
      </c>
      <c r="P60" s="72"/>
      <c r="Q60" s="72"/>
    </row>
    <row r="61" s="4" customFormat="1" ht="18.6" customHeight="1" spans="1:17">
      <c r="A61" s="30">
        <f t="shared" si="12"/>
        <v>55</v>
      </c>
      <c r="B61" s="31" t="s">
        <v>216</v>
      </c>
      <c r="C61" s="31" t="s">
        <v>22</v>
      </c>
      <c r="D61" s="28" t="s">
        <v>217</v>
      </c>
      <c r="E61" s="28" t="s">
        <v>218</v>
      </c>
      <c r="F61" s="28" t="s">
        <v>22</v>
      </c>
      <c r="G61" s="28">
        <v>18.28</v>
      </c>
      <c r="H61" s="28">
        <v>18.28</v>
      </c>
      <c r="I61" s="28">
        <f t="shared" si="7"/>
        <v>20473.6</v>
      </c>
      <c r="J61" s="58">
        <f t="shared" si="8"/>
        <v>1248.8896</v>
      </c>
      <c r="K61" s="61">
        <v>0.8</v>
      </c>
      <c r="L61" s="58">
        <f t="shared" si="9"/>
        <v>999.11168</v>
      </c>
      <c r="M61" s="62">
        <f t="shared" si="10"/>
        <v>249.77792</v>
      </c>
      <c r="N61" s="63" t="s">
        <v>219</v>
      </c>
      <c r="O61" s="64" t="s">
        <v>26</v>
      </c>
      <c r="P61" s="65"/>
      <c r="Q61" s="72"/>
    </row>
    <row r="62" s="4" customFormat="1" ht="18.6" customHeight="1" spans="1:17">
      <c r="A62" s="30">
        <f t="shared" si="12"/>
        <v>56</v>
      </c>
      <c r="B62" s="31" t="s">
        <v>220</v>
      </c>
      <c r="C62" s="31" t="s">
        <v>22</v>
      </c>
      <c r="D62" s="28" t="s">
        <v>44</v>
      </c>
      <c r="E62" s="28" t="s">
        <v>221</v>
      </c>
      <c r="F62" s="28" t="s">
        <v>22</v>
      </c>
      <c r="G62" s="28">
        <v>14.53</v>
      </c>
      <c r="H62" s="28">
        <v>14.53</v>
      </c>
      <c r="I62" s="28">
        <f t="shared" si="7"/>
        <v>16273.6</v>
      </c>
      <c r="J62" s="58">
        <f t="shared" si="8"/>
        <v>992.6896</v>
      </c>
      <c r="K62" s="61">
        <v>0.8</v>
      </c>
      <c r="L62" s="58">
        <f t="shared" si="9"/>
        <v>794.15168</v>
      </c>
      <c r="M62" s="62">
        <f t="shared" si="10"/>
        <v>198.53792</v>
      </c>
      <c r="N62" s="63" t="s">
        <v>222</v>
      </c>
      <c r="O62" s="64" t="s">
        <v>26</v>
      </c>
      <c r="P62" s="65"/>
      <c r="Q62" s="72"/>
    </row>
    <row r="63" s="4" customFormat="1" ht="18.6" customHeight="1" spans="1:17">
      <c r="A63" s="30">
        <f t="shared" si="12"/>
        <v>57</v>
      </c>
      <c r="B63" s="31" t="s">
        <v>223</v>
      </c>
      <c r="C63" s="31" t="s">
        <v>22</v>
      </c>
      <c r="D63" s="28" t="s">
        <v>224</v>
      </c>
      <c r="E63" s="28" t="s">
        <v>225</v>
      </c>
      <c r="F63" s="28" t="s">
        <v>22</v>
      </c>
      <c r="G63" s="28">
        <v>49.68</v>
      </c>
      <c r="H63" s="28">
        <v>49.68</v>
      </c>
      <c r="I63" s="28">
        <f t="shared" si="7"/>
        <v>55641.6</v>
      </c>
      <c r="J63" s="58">
        <f t="shared" si="8"/>
        <v>3394.1376</v>
      </c>
      <c r="K63" s="61">
        <v>0.8</v>
      </c>
      <c r="L63" s="58">
        <f t="shared" si="9"/>
        <v>2715.31008</v>
      </c>
      <c r="M63" s="62">
        <f t="shared" si="10"/>
        <v>678.82752</v>
      </c>
      <c r="N63" s="63" t="s">
        <v>226</v>
      </c>
      <c r="O63" s="64" t="s">
        <v>26</v>
      </c>
      <c r="P63" s="65"/>
      <c r="Q63" s="72"/>
    </row>
    <row r="64" s="4" customFormat="1" ht="18.6" customHeight="1" spans="1:17">
      <c r="A64" s="30">
        <f t="shared" si="12"/>
        <v>58</v>
      </c>
      <c r="B64" s="31" t="s">
        <v>227</v>
      </c>
      <c r="C64" s="31" t="s">
        <v>22</v>
      </c>
      <c r="D64" s="28" t="s">
        <v>44</v>
      </c>
      <c r="E64" s="28" t="s">
        <v>225</v>
      </c>
      <c r="F64" s="28" t="s">
        <v>22</v>
      </c>
      <c r="G64" s="28">
        <v>45.49</v>
      </c>
      <c r="H64" s="28">
        <v>45.49</v>
      </c>
      <c r="I64" s="28">
        <f t="shared" si="7"/>
        <v>50948.8</v>
      </c>
      <c r="J64" s="58">
        <f t="shared" si="8"/>
        <v>3107.8768</v>
      </c>
      <c r="K64" s="61">
        <v>0.8</v>
      </c>
      <c r="L64" s="58">
        <f t="shared" si="9"/>
        <v>2486.30144</v>
      </c>
      <c r="M64" s="62">
        <f t="shared" si="10"/>
        <v>621.57536</v>
      </c>
      <c r="N64" s="63" t="s">
        <v>228</v>
      </c>
      <c r="O64" s="64" t="s">
        <v>26</v>
      </c>
      <c r="P64" s="65"/>
      <c r="Q64" s="72"/>
    </row>
    <row r="65" s="4" customFormat="1" ht="18.6" customHeight="1" spans="1:17">
      <c r="A65" s="30">
        <f t="shared" si="12"/>
        <v>59</v>
      </c>
      <c r="B65" s="31" t="s">
        <v>229</v>
      </c>
      <c r="C65" s="31" t="s">
        <v>22</v>
      </c>
      <c r="D65" s="28" t="s">
        <v>44</v>
      </c>
      <c r="E65" s="28" t="s">
        <v>230</v>
      </c>
      <c r="F65" s="28" t="s">
        <v>22</v>
      </c>
      <c r="G65" s="28">
        <v>35.03</v>
      </c>
      <c r="H65" s="28">
        <v>35.03</v>
      </c>
      <c r="I65" s="28">
        <f t="shared" si="7"/>
        <v>39233.6</v>
      </c>
      <c r="J65" s="58">
        <f t="shared" si="8"/>
        <v>2393.2496</v>
      </c>
      <c r="K65" s="61">
        <v>0.8</v>
      </c>
      <c r="L65" s="58">
        <f t="shared" si="9"/>
        <v>1914.59968</v>
      </c>
      <c r="M65" s="62">
        <f t="shared" si="10"/>
        <v>478.64992</v>
      </c>
      <c r="N65" s="63" t="s">
        <v>231</v>
      </c>
      <c r="O65" s="64" t="s">
        <v>26</v>
      </c>
      <c r="P65" s="65"/>
      <c r="Q65" s="72"/>
    </row>
    <row r="66" s="4" customFormat="1" ht="18.6" customHeight="1" spans="1:17">
      <c r="A66" s="30">
        <f t="shared" si="12"/>
        <v>60</v>
      </c>
      <c r="B66" s="31" t="s">
        <v>232</v>
      </c>
      <c r="C66" s="31" t="s">
        <v>22</v>
      </c>
      <c r="D66" s="28" t="s">
        <v>52</v>
      </c>
      <c r="E66" s="28" t="s">
        <v>233</v>
      </c>
      <c r="F66" s="28" t="s">
        <v>22</v>
      </c>
      <c r="G66" s="28">
        <v>22.71</v>
      </c>
      <c r="H66" s="28">
        <v>22.71</v>
      </c>
      <c r="I66" s="28">
        <f t="shared" si="7"/>
        <v>25435.2</v>
      </c>
      <c r="J66" s="58">
        <f t="shared" si="8"/>
        <v>1551.5472</v>
      </c>
      <c r="K66" s="61">
        <v>0.8</v>
      </c>
      <c r="L66" s="58">
        <f t="shared" si="9"/>
        <v>1241.23776</v>
      </c>
      <c r="M66" s="62">
        <f t="shared" si="10"/>
        <v>310.30944</v>
      </c>
      <c r="N66" s="63" t="s">
        <v>234</v>
      </c>
      <c r="O66" s="64" t="s">
        <v>26</v>
      </c>
      <c r="P66" s="65"/>
      <c r="Q66" s="72"/>
    </row>
    <row r="67" s="4" customFormat="1" ht="18.6" customHeight="1" spans="1:17">
      <c r="A67" s="30">
        <f t="shared" si="12"/>
        <v>61</v>
      </c>
      <c r="B67" s="31" t="s">
        <v>235</v>
      </c>
      <c r="C67" s="31" t="s">
        <v>22</v>
      </c>
      <c r="D67" s="28" t="s">
        <v>236</v>
      </c>
      <c r="E67" s="28" t="s">
        <v>237</v>
      </c>
      <c r="F67" s="28" t="s">
        <v>22</v>
      </c>
      <c r="G67" s="28">
        <v>18.5</v>
      </c>
      <c r="H67" s="28">
        <v>18.5</v>
      </c>
      <c r="I67" s="28">
        <f t="shared" si="7"/>
        <v>20720</v>
      </c>
      <c r="J67" s="58">
        <f t="shared" si="8"/>
        <v>1263.92</v>
      </c>
      <c r="K67" s="61">
        <v>0.8</v>
      </c>
      <c r="L67" s="58">
        <f t="shared" si="9"/>
        <v>1011.136</v>
      </c>
      <c r="M67" s="62">
        <f t="shared" si="10"/>
        <v>252.784</v>
      </c>
      <c r="N67" s="63" t="s">
        <v>238</v>
      </c>
      <c r="O67" s="64" t="s">
        <v>26</v>
      </c>
      <c r="P67" s="65"/>
      <c r="Q67" s="72"/>
    </row>
    <row r="68" s="4" customFormat="1" ht="18.6" customHeight="1" spans="1:17">
      <c r="A68" s="30">
        <f t="shared" si="12"/>
        <v>62</v>
      </c>
      <c r="B68" s="31" t="s">
        <v>239</v>
      </c>
      <c r="C68" s="31" t="s">
        <v>22</v>
      </c>
      <c r="D68" s="28" t="s">
        <v>114</v>
      </c>
      <c r="E68" s="28" t="s">
        <v>240</v>
      </c>
      <c r="F68" s="28" t="s">
        <v>22</v>
      </c>
      <c r="G68" s="28">
        <v>18.41</v>
      </c>
      <c r="H68" s="28">
        <v>18.41</v>
      </c>
      <c r="I68" s="28">
        <f t="shared" si="7"/>
        <v>20619.2</v>
      </c>
      <c r="J68" s="58">
        <f t="shared" si="8"/>
        <v>1257.7712</v>
      </c>
      <c r="K68" s="61">
        <v>0.8</v>
      </c>
      <c r="L68" s="58">
        <f t="shared" si="9"/>
        <v>1006.21696</v>
      </c>
      <c r="M68" s="62">
        <f t="shared" si="10"/>
        <v>251.55424</v>
      </c>
      <c r="N68" s="63" t="s">
        <v>241</v>
      </c>
      <c r="O68" s="64" t="s">
        <v>26</v>
      </c>
      <c r="P68" s="65"/>
      <c r="Q68" s="72"/>
    </row>
    <row r="69" s="4" customFormat="1" ht="18.6" customHeight="1" spans="1:17">
      <c r="A69" s="30">
        <f t="shared" si="12"/>
        <v>63</v>
      </c>
      <c r="B69" s="31" t="s">
        <v>242</v>
      </c>
      <c r="C69" s="31" t="s">
        <v>22</v>
      </c>
      <c r="D69" s="28" t="s">
        <v>79</v>
      </c>
      <c r="E69" s="28" t="s">
        <v>243</v>
      </c>
      <c r="F69" s="28" t="s">
        <v>22</v>
      </c>
      <c r="G69" s="28">
        <v>36.73</v>
      </c>
      <c r="H69" s="28">
        <v>36.73</v>
      </c>
      <c r="I69" s="28">
        <f t="shared" si="7"/>
        <v>41137.6</v>
      </c>
      <c r="J69" s="58">
        <f t="shared" si="8"/>
        <v>2509.3936</v>
      </c>
      <c r="K69" s="61">
        <v>0.8</v>
      </c>
      <c r="L69" s="58">
        <f t="shared" si="9"/>
        <v>2007.51488</v>
      </c>
      <c r="M69" s="62">
        <f t="shared" si="10"/>
        <v>501.87872</v>
      </c>
      <c r="N69" s="63" t="s">
        <v>244</v>
      </c>
      <c r="O69" s="64" t="s">
        <v>26</v>
      </c>
      <c r="P69" s="65"/>
      <c r="Q69" s="72"/>
    </row>
    <row r="70" s="4" customFormat="1" ht="18.6" customHeight="1" spans="1:17">
      <c r="A70" s="30">
        <f t="shared" si="12"/>
        <v>64</v>
      </c>
      <c r="B70" s="31" t="s">
        <v>245</v>
      </c>
      <c r="C70" s="31" t="s">
        <v>22</v>
      </c>
      <c r="D70" s="28" t="s">
        <v>52</v>
      </c>
      <c r="E70" s="28" t="s">
        <v>246</v>
      </c>
      <c r="F70" s="28" t="s">
        <v>22</v>
      </c>
      <c r="G70" s="28">
        <v>35.92</v>
      </c>
      <c r="H70" s="28">
        <v>35.92</v>
      </c>
      <c r="I70" s="28">
        <f t="shared" si="7"/>
        <v>40230.4</v>
      </c>
      <c r="J70" s="58">
        <f t="shared" si="8"/>
        <v>2454.0544</v>
      </c>
      <c r="K70" s="61">
        <v>0.8</v>
      </c>
      <c r="L70" s="58">
        <f t="shared" si="9"/>
        <v>1963.24352</v>
      </c>
      <c r="M70" s="62">
        <f t="shared" si="10"/>
        <v>490.81088</v>
      </c>
      <c r="N70" s="63" t="s">
        <v>247</v>
      </c>
      <c r="O70" s="64" t="s">
        <v>26</v>
      </c>
      <c r="P70" s="65"/>
      <c r="Q70" s="72"/>
    </row>
    <row r="71" s="4" customFormat="1" ht="18.6" customHeight="1" spans="1:17">
      <c r="A71" s="30">
        <f t="shared" si="12"/>
        <v>65</v>
      </c>
      <c r="B71" s="31" t="s">
        <v>248</v>
      </c>
      <c r="C71" s="31" t="s">
        <v>22</v>
      </c>
      <c r="D71" s="28" t="s">
        <v>151</v>
      </c>
      <c r="E71" s="28" t="s">
        <v>249</v>
      </c>
      <c r="F71" s="28" t="s">
        <v>22</v>
      </c>
      <c r="G71" s="28">
        <v>30.61</v>
      </c>
      <c r="H71" s="28">
        <v>30.61</v>
      </c>
      <c r="I71" s="28">
        <f t="shared" si="7"/>
        <v>34283.2</v>
      </c>
      <c r="J71" s="58">
        <f t="shared" si="8"/>
        <v>2091.2752</v>
      </c>
      <c r="K71" s="61">
        <v>0.8</v>
      </c>
      <c r="L71" s="58">
        <f t="shared" si="9"/>
        <v>1673.02016</v>
      </c>
      <c r="M71" s="62">
        <f t="shared" si="10"/>
        <v>418.25504</v>
      </c>
      <c r="N71" s="63" t="s">
        <v>250</v>
      </c>
      <c r="O71" s="64" t="s">
        <v>26</v>
      </c>
      <c r="P71" s="65"/>
      <c r="Q71" s="72"/>
    </row>
    <row r="72" s="4" customFormat="1" ht="18.6" customHeight="1" spans="1:17">
      <c r="A72" s="30">
        <f t="shared" si="12"/>
        <v>66</v>
      </c>
      <c r="B72" s="31" t="s">
        <v>251</v>
      </c>
      <c r="C72" s="31" t="s">
        <v>22</v>
      </c>
      <c r="D72" s="28" t="s">
        <v>36</v>
      </c>
      <c r="E72" s="28" t="s">
        <v>252</v>
      </c>
      <c r="F72" s="28" t="s">
        <v>22</v>
      </c>
      <c r="G72" s="28">
        <v>35.62</v>
      </c>
      <c r="H72" s="28">
        <v>35.62</v>
      </c>
      <c r="I72" s="28">
        <f t="shared" si="7"/>
        <v>39894.4</v>
      </c>
      <c r="J72" s="58">
        <f t="shared" si="8"/>
        <v>2433.5584</v>
      </c>
      <c r="K72" s="61">
        <v>0.8</v>
      </c>
      <c r="L72" s="58">
        <f t="shared" si="9"/>
        <v>1946.84672</v>
      </c>
      <c r="M72" s="62">
        <f t="shared" si="10"/>
        <v>486.71168</v>
      </c>
      <c r="N72" s="63" t="s">
        <v>253</v>
      </c>
      <c r="O72" s="64" t="s">
        <v>26</v>
      </c>
      <c r="P72" s="65"/>
      <c r="Q72" s="72"/>
    </row>
    <row r="73" s="4" customFormat="1" ht="18.6" customHeight="1" spans="1:17">
      <c r="A73" s="30">
        <f t="shared" si="12"/>
        <v>67</v>
      </c>
      <c r="B73" s="31" t="s">
        <v>254</v>
      </c>
      <c r="C73" s="31" t="s">
        <v>22</v>
      </c>
      <c r="D73" s="28" t="s">
        <v>158</v>
      </c>
      <c r="E73" s="28" t="s">
        <v>255</v>
      </c>
      <c r="F73" s="28" t="s">
        <v>22</v>
      </c>
      <c r="G73" s="28">
        <v>52.72</v>
      </c>
      <c r="H73" s="28">
        <v>52.72</v>
      </c>
      <c r="I73" s="28">
        <f t="shared" si="7"/>
        <v>59046.4</v>
      </c>
      <c r="J73" s="58">
        <f t="shared" si="8"/>
        <v>3601.8304</v>
      </c>
      <c r="K73" s="61">
        <v>0.8</v>
      </c>
      <c r="L73" s="58">
        <f t="shared" si="9"/>
        <v>2881.46432</v>
      </c>
      <c r="M73" s="62">
        <f t="shared" si="10"/>
        <v>720.36608</v>
      </c>
      <c r="N73" s="63" t="s">
        <v>256</v>
      </c>
      <c r="O73" s="64" t="s">
        <v>26</v>
      </c>
      <c r="P73" s="65"/>
      <c r="Q73" s="72"/>
    </row>
    <row r="74" s="4" customFormat="1" ht="18.6" customHeight="1" spans="1:17">
      <c r="A74" s="30">
        <f t="shared" si="12"/>
        <v>68</v>
      </c>
      <c r="B74" s="31" t="s">
        <v>239</v>
      </c>
      <c r="C74" s="31" t="s">
        <v>22</v>
      </c>
      <c r="D74" s="28" t="s">
        <v>257</v>
      </c>
      <c r="E74" s="28" t="s">
        <v>258</v>
      </c>
      <c r="F74" s="28" t="s">
        <v>22</v>
      </c>
      <c r="G74" s="28">
        <v>15</v>
      </c>
      <c r="H74" s="28">
        <v>15</v>
      </c>
      <c r="I74" s="28">
        <f t="shared" si="7"/>
        <v>16800</v>
      </c>
      <c r="J74" s="58">
        <f t="shared" si="8"/>
        <v>1024.8</v>
      </c>
      <c r="K74" s="61">
        <v>0.8</v>
      </c>
      <c r="L74" s="58">
        <f t="shared" si="9"/>
        <v>819.84</v>
      </c>
      <c r="M74" s="62">
        <f t="shared" si="10"/>
        <v>204.96</v>
      </c>
      <c r="N74" s="63" t="s">
        <v>259</v>
      </c>
      <c r="O74" s="64" t="s">
        <v>26</v>
      </c>
      <c r="P74" s="65"/>
      <c r="Q74" s="72"/>
    </row>
    <row r="75" s="4" customFormat="1" ht="18.6" customHeight="1" spans="1:17">
      <c r="A75" s="30">
        <f t="shared" si="12"/>
        <v>69</v>
      </c>
      <c r="B75" s="31" t="s">
        <v>260</v>
      </c>
      <c r="C75" s="31" t="s">
        <v>22</v>
      </c>
      <c r="D75" s="28" t="s">
        <v>257</v>
      </c>
      <c r="E75" s="28" t="s">
        <v>261</v>
      </c>
      <c r="F75" s="28" t="s">
        <v>22</v>
      </c>
      <c r="G75" s="28">
        <v>28.45</v>
      </c>
      <c r="H75" s="28">
        <v>28.45</v>
      </c>
      <c r="I75" s="28">
        <f t="shared" ref="I75:I99" si="13">H75*1120</f>
        <v>31864</v>
      </c>
      <c r="J75" s="58">
        <f t="shared" ref="J75:J99" si="14">H75*68.32</f>
        <v>1943.704</v>
      </c>
      <c r="K75" s="61">
        <v>0.8</v>
      </c>
      <c r="L75" s="58">
        <f t="shared" ref="L75:L99" si="15">J75*K75</f>
        <v>1554.9632</v>
      </c>
      <c r="M75" s="62">
        <f t="shared" ref="M75:M99" si="16">H75*13.664</f>
        <v>388.7408</v>
      </c>
      <c r="N75" s="63" t="s">
        <v>262</v>
      </c>
      <c r="O75" s="64" t="s">
        <v>26</v>
      </c>
      <c r="P75" s="65"/>
      <c r="Q75" s="72"/>
    </row>
    <row r="76" s="4" customFormat="1" ht="18.6" customHeight="1" spans="1:17">
      <c r="A76" s="30">
        <f t="shared" si="12"/>
        <v>70</v>
      </c>
      <c r="B76" s="31" t="s">
        <v>263</v>
      </c>
      <c r="C76" s="31" t="s">
        <v>22</v>
      </c>
      <c r="D76" s="28" t="s">
        <v>44</v>
      </c>
      <c r="E76" s="28" t="s">
        <v>264</v>
      </c>
      <c r="F76" s="28" t="s">
        <v>22</v>
      </c>
      <c r="G76" s="28">
        <v>76.46</v>
      </c>
      <c r="H76" s="28">
        <v>76.46</v>
      </c>
      <c r="I76" s="28">
        <f t="shared" si="13"/>
        <v>85635.2</v>
      </c>
      <c r="J76" s="58">
        <f t="shared" si="14"/>
        <v>5223.7472</v>
      </c>
      <c r="K76" s="61">
        <v>0.8</v>
      </c>
      <c r="L76" s="58">
        <f t="shared" si="15"/>
        <v>4178.99776</v>
      </c>
      <c r="M76" s="62">
        <f t="shared" si="16"/>
        <v>1044.74944</v>
      </c>
      <c r="N76" s="63" t="s">
        <v>265</v>
      </c>
      <c r="O76" s="64" t="s">
        <v>26</v>
      </c>
      <c r="P76" s="65"/>
      <c r="Q76" s="72"/>
    </row>
    <row r="77" s="4" customFormat="1" ht="18.6" customHeight="1" spans="1:17">
      <c r="A77" s="30">
        <f t="shared" ref="A77:A86" si="17">ROW()-6</f>
        <v>71</v>
      </c>
      <c r="B77" s="31" t="s">
        <v>266</v>
      </c>
      <c r="C77" s="31" t="s">
        <v>22</v>
      </c>
      <c r="D77" s="28" t="s">
        <v>28</v>
      </c>
      <c r="E77" s="28" t="s">
        <v>267</v>
      </c>
      <c r="F77" s="28" t="s">
        <v>22</v>
      </c>
      <c r="G77" s="28">
        <v>20.26</v>
      </c>
      <c r="H77" s="28">
        <v>20.26</v>
      </c>
      <c r="I77" s="28">
        <f t="shared" si="13"/>
        <v>22691.2</v>
      </c>
      <c r="J77" s="58">
        <f t="shared" si="14"/>
        <v>1384.1632</v>
      </c>
      <c r="K77" s="61">
        <v>0.8</v>
      </c>
      <c r="L77" s="58">
        <f t="shared" si="15"/>
        <v>1107.33056</v>
      </c>
      <c r="M77" s="62">
        <f t="shared" si="16"/>
        <v>276.83264</v>
      </c>
      <c r="N77" s="63" t="s">
        <v>268</v>
      </c>
      <c r="O77" s="64" t="s">
        <v>26</v>
      </c>
      <c r="P77" s="65"/>
      <c r="Q77" s="72"/>
    </row>
    <row r="78" s="4" customFormat="1" ht="18.6" customHeight="1" spans="1:17">
      <c r="A78" s="30">
        <f t="shared" si="17"/>
        <v>72</v>
      </c>
      <c r="B78" s="31" t="s">
        <v>269</v>
      </c>
      <c r="C78" s="31" t="s">
        <v>22</v>
      </c>
      <c r="D78" s="28" t="s">
        <v>52</v>
      </c>
      <c r="E78" s="28" t="s">
        <v>270</v>
      </c>
      <c r="F78" s="28" t="s">
        <v>22</v>
      </c>
      <c r="G78" s="28">
        <v>28.84</v>
      </c>
      <c r="H78" s="28">
        <v>28.84</v>
      </c>
      <c r="I78" s="28">
        <f t="shared" si="13"/>
        <v>32300.8</v>
      </c>
      <c r="J78" s="58">
        <f t="shared" si="14"/>
        <v>1970.3488</v>
      </c>
      <c r="K78" s="61">
        <v>0.8</v>
      </c>
      <c r="L78" s="58">
        <f t="shared" si="15"/>
        <v>1576.27904</v>
      </c>
      <c r="M78" s="62">
        <f t="shared" si="16"/>
        <v>394.06976</v>
      </c>
      <c r="N78" s="63" t="s">
        <v>271</v>
      </c>
      <c r="O78" s="64" t="s">
        <v>26</v>
      </c>
      <c r="P78" s="65"/>
      <c r="Q78" s="72"/>
    </row>
    <row r="79" s="4" customFormat="1" ht="18.6" customHeight="1" spans="1:17">
      <c r="A79" s="30">
        <f t="shared" si="17"/>
        <v>73</v>
      </c>
      <c r="B79" s="31" t="s">
        <v>272</v>
      </c>
      <c r="C79" s="31" t="s">
        <v>22</v>
      </c>
      <c r="D79" s="28" t="s">
        <v>189</v>
      </c>
      <c r="E79" s="28" t="s">
        <v>273</v>
      </c>
      <c r="F79" s="28" t="s">
        <v>22</v>
      </c>
      <c r="G79" s="28">
        <v>34.51</v>
      </c>
      <c r="H79" s="28">
        <v>34.51</v>
      </c>
      <c r="I79" s="28">
        <f t="shared" si="13"/>
        <v>38651.2</v>
      </c>
      <c r="J79" s="58">
        <f t="shared" si="14"/>
        <v>2357.7232</v>
      </c>
      <c r="K79" s="61">
        <v>0.8</v>
      </c>
      <c r="L79" s="58">
        <f t="shared" si="15"/>
        <v>1886.17856</v>
      </c>
      <c r="M79" s="62">
        <f t="shared" si="16"/>
        <v>471.54464</v>
      </c>
      <c r="N79" s="63" t="s">
        <v>274</v>
      </c>
      <c r="O79" s="64" t="s">
        <v>26</v>
      </c>
      <c r="P79" s="65"/>
      <c r="Q79" s="72"/>
    </row>
    <row r="80" s="4" customFormat="1" ht="18.6" customHeight="1" spans="1:17">
      <c r="A80" s="30">
        <f t="shared" si="17"/>
        <v>74</v>
      </c>
      <c r="B80" s="31" t="s">
        <v>275</v>
      </c>
      <c r="C80" s="31" t="s">
        <v>22</v>
      </c>
      <c r="D80" s="28" t="s">
        <v>276</v>
      </c>
      <c r="E80" s="28" t="s">
        <v>277</v>
      </c>
      <c r="F80" s="28" t="s">
        <v>22</v>
      </c>
      <c r="G80" s="28">
        <v>19.57</v>
      </c>
      <c r="H80" s="28">
        <v>19.57</v>
      </c>
      <c r="I80" s="28">
        <f t="shared" si="13"/>
        <v>21918.4</v>
      </c>
      <c r="J80" s="58">
        <f t="shared" si="14"/>
        <v>1337.0224</v>
      </c>
      <c r="K80" s="61">
        <v>0.8</v>
      </c>
      <c r="L80" s="58">
        <f t="shared" si="15"/>
        <v>1069.61792</v>
      </c>
      <c r="M80" s="62">
        <f t="shared" si="16"/>
        <v>267.40448</v>
      </c>
      <c r="N80" s="63" t="s">
        <v>278</v>
      </c>
      <c r="O80" s="64" t="s">
        <v>26</v>
      </c>
      <c r="P80" s="65"/>
      <c r="Q80" s="72"/>
    </row>
    <row r="81" s="4" customFormat="1" ht="18.6" customHeight="1" spans="1:17">
      <c r="A81" s="30">
        <f t="shared" si="17"/>
        <v>75</v>
      </c>
      <c r="B81" s="31" t="s">
        <v>279</v>
      </c>
      <c r="C81" s="31" t="s">
        <v>22</v>
      </c>
      <c r="D81" s="28" t="s">
        <v>94</v>
      </c>
      <c r="E81" s="28" t="s">
        <v>280</v>
      </c>
      <c r="F81" s="28" t="s">
        <v>22</v>
      </c>
      <c r="G81" s="28">
        <v>30.6</v>
      </c>
      <c r="H81" s="28">
        <v>30.6</v>
      </c>
      <c r="I81" s="28">
        <f t="shared" si="13"/>
        <v>34272</v>
      </c>
      <c r="J81" s="58">
        <f t="shared" si="14"/>
        <v>2090.592</v>
      </c>
      <c r="K81" s="61">
        <v>0.8</v>
      </c>
      <c r="L81" s="58">
        <f t="shared" si="15"/>
        <v>1672.4736</v>
      </c>
      <c r="M81" s="62">
        <f t="shared" si="16"/>
        <v>418.1184</v>
      </c>
      <c r="N81" s="63" t="s">
        <v>281</v>
      </c>
      <c r="O81" s="64" t="s">
        <v>26</v>
      </c>
      <c r="P81" s="65"/>
      <c r="Q81" s="72"/>
    </row>
    <row r="82" s="4" customFormat="1" ht="18.6" customHeight="1" spans="1:17">
      <c r="A82" s="30">
        <f t="shared" si="17"/>
        <v>76</v>
      </c>
      <c r="B82" s="31" t="s">
        <v>282</v>
      </c>
      <c r="C82" s="31" t="s">
        <v>22</v>
      </c>
      <c r="D82" s="28" t="s">
        <v>118</v>
      </c>
      <c r="E82" s="28" t="s">
        <v>283</v>
      </c>
      <c r="F82" s="28" t="s">
        <v>22</v>
      </c>
      <c r="G82" s="28">
        <v>36.93</v>
      </c>
      <c r="H82" s="28">
        <v>36.93</v>
      </c>
      <c r="I82" s="28">
        <f t="shared" si="13"/>
        <v>41361.6</v>
      </c>
      <c r="J82" s="58">
        <f t="shared" si="14"/>
        <v>2523.0576</v>
      </c>
      <c r="K82" s="61">
        <v>0.8</v>
      </c>
      <c r="L82" s="58">
        <f t="shared" si="15"/>
        <v>2018.44608</v>
      </c>
      <c r="M82" s="62">
        <f t="shared" si="16"/>
        <v>504.61152</v>
      </c>
      <c r="N82" s="63" t="s">
        <v>284</v>
      </c>
      <c r="O82" s="64" t="s">
        <v>26</v>
      </c>
      <c r="P82" s="65"/>
      <c r="Q82" s="72"/>
    </row>
    <row r="83" s="4" customFormat="1" ht="18.6" customHeight="1" spans="1:17">
      <c r="A83" s="30">
        <f t="shared" si="17"/>
        <v>77</v>
      </c>
      <c r="B83" s="31" t="s">
        <v>285</v>
      </c>
      <c r="C83" s="31" t="s">
        <v>22</v>
      </c>
      <c r="D83" s="28" t="s">
        <v>44</v>
      </c>
      <c r="E83" s="28" t="s">
        <v>286</v>
      </c>
      <c r="F83" s="28" t="s">
        <v>22</v>
      </c>
      <c r="G83" s="28">
        <v>19.12</v>
      </c>
      <c r="H83" s="28">
        <v>19.12</v>
      </c>
      <c r="I83" s="28">
        <f t="shared" si="13"/>
        <v>21414.4</v>
      </c>
      <c r="J83" s="58">
        <f t="shared" si="14"/>
        <v>1306.2784</v>
      </c>
      <c r="K83" s="61">
        <v>0.8</v>
      </c>
      <c r="L83" s="58">
        <f t="shared" si="15"/>
        <v>1045.02272</v>
      </c>
      <c r="M83" s="62">
        <f t="shared" si="16"/>
        <v>261.25568</v>
      </c>
      <c r="N83" s="63" t="s">
        <v>287</v>
      </c>
      <c r="O83" s="64" t="s">
        <v>26</v>
      </c>
      <c r="P83" s="65"/>
      <c r="Q83" s="72"/>
    </row>
    <row r="84" s="4" customFormat="1" ht="18.6" customHeight="1" spans="1:17">
      <c r="A84" s="30">
        <f t="shared" si="17"/>
        <v>78</v>
      </c>
      <c r="B84" s="31" t="s">
        <v>288</v>
      </c>
      <c r="C84" s="31" t="s">
        <v>22</v>
      </c>
      <c r="D84" s="28" t="s">
        <v>213</v>
      </c>
      <c r="E84" s="28" t="s">
        <v>289</v>
      </c>
      <c r="F84" s="28" t="s">
        <v>22</v>
      </c>
      <c r="G84" s="28">
        <v>21.43</v>
      </c>
      <c r="H84" s="28">
        <v>21.43</v>
      </c>
      <c r="I84" s="28">
        <f t="shared" si="13"/>
        <v>24001.6</v>
      </c>
      <c r="J84" s="58">
        <f t="shared" si="14"/>
        <v>1464.0976</v>
      </c>
      <c r="K84" s="61">
        <v>0.8</v>
      </c>
      <c r="L84" s="58">
        <f t="shared" si="15"/>
        <v>1171.27808</v>
      </c>
      <c r="M84" s="62">
        <f t="shared" si="16"/>
        <v>292.81952</v>
      </c>
      <c r="N84" s="63" t="s">
        <v>290</v>
      </c>
      <c r="O84" s="64" t="s">
        <v>26</v>
      </c>
      <c r="P84" s="65"/>
      <c r="Q84" s="72"/>
    </row>
    <row r="85" s="4" customFormat="1" ht="18.6" customHeight="1" spans="1:17">
      <c r="A85" s="30">
        <f t="shared" si="17"/>
        <v>79</v>
      </c>
      <c r="B85" s="31" t="s">
        <v>291</v>
      </c>
      <c r="C85" s="31" t="s">
        <v>22</v>
      </c>
      <c r="D85" s="28" t="s">
        <v>213</v>
      </c>
      <c r="E85" s="28" t="s">
        <v>292</v>
      </c>
      <c r="F85" s="28" t="s">
        <v>22</v>
      </c>
      <c r="G85" s="28">
        <v>50.17</v>
      </c>
      <c r="H85" s="28">
        <v>50.17</v>
      </c>
      <c r="I85" s="28">
        <f t="shared" si="13"/>
        <v>56190.4</v>
      </c>
      <c r="J85" s="58">
        <f t="shared" si="14"/>
        <v>3427.6144</v>
      </c>
      <c r="K85" s="61">
        <v>0.8</v>
      </c>
      <c r="L85" s="58">
        <f t="shared" si="15"/>
        <v>2742.09152</v>
      </c>
      <c r="M85" s="62">
        <f t="shared" si="16"/>
        <v>685.52288</v>
      </c>
      <c r="N85" s="63" t="s">
        <v>293</v>
      </c>
      <c r="O85" s="64" t="s">
        <v>26</v>
      </c>
      <c r="P85" s="65"/>
      <c r="Q85" s="72"/>
    </row>
    <row r="86" s="4" customFormat="1" ht="18.6" customHeight="1" spans="1:17">
      <c r="A86" s="30">
        <f t="shared" si="17"/>
        <v>80</v>
      </c>
      <c r="B86" s="31" t="s">
        <v>294</v>
      </c>
      <c r="C86" s="31" t="s">
        <v>22</v>
      </c>
      <c r="D86" s="28" t="s">
        <v>134</v>
      </c>
      <c r="E86" s="28" t="s">
        <v>295</v>
      </c>
      <c r="F86" s="28" t="s">
        <v>22</v>
      </c>
      <c r="G86" s="28">
        <v>51.04</v>
      </c>
      <c r="H86" s="28">
        <v>51.04</v>
      </c>
      <c r="I86" s="28">
        <f t="shared" si="13"/>
        <v>57164.8</v>
      </c>
      <c r="J86" s="58">
        <f t="shared" si="14"/>
        <v>3487.0528</v>
      </c>
      <c r="K86" s="61">
        <v>0.8</v>
      </c>
      <c r="L86" s="58">
        <f t="shared" si="15"/>
        <v>2789.64224</v>
      </c>
      <c r="M86" s="62">
        <f t="shared" si="16"/>
        <v>697.41056</v>
      </c>
      <c r="N86" s="63" t="s">
        <v>296</v>
      </c>
      <c r="O86" s="64" t="s">
        <v>26</v>
      </c>
      <c r="P86" s="65"/>
      <c r="Q86" s="72"/>
    </row>
    <row r="87" s="4" customFormat="1" ht="18.6" customHeight="1" spans="1:17">
      <c r="A87" s="30">
        <f t="shared" ref="A87:A99" si="18">ROW()-6</f>
        <v>81</v>
      </c>
      <c r="B87" s="31" t="s">
        <v>297</v>
      </c>
      <c r="C87" s="31" t="s">
        <v>22</v>
      </c>
      <c r="D87" s="28" t="s">
        <v>48</v>
      </c>
      <c r="E87" s="28" t="s">
        <v>298</v>
      </c>
      <c r="F87" s="28" t="s">
        <v>22</v>
      </c>
      <c r="G87" s="28">
        <v>19.44</v>
      </c>
      <c r="H87" s="28">
        <v>19.44</v>
      </c>
      <c r="I87" s="28">
        <f t="shared" si="13"/>
        <v>21772.8</v>
      </c>
      <c r="J87" s="58">
        <f t="shared" si="14"/>
        <v>1328.1408</v>
      </c>
      <c r="K87" s="61">
        <v>0.8</v>
      </c>
      <c r="L87" s="58">
        <f t="shared" si="15"/>
        <v>1062.51264</v>
      </c>
      <c r="M87" s="62">
        <f t="shared" si="16"/>
        <v>265.62816</v>
      </c>
      <c r="N87" s="63" t="s">
        <v>299</v>
      </c>
      <c r="O87" s="64" t="s">
        <v>26</v>
      </c>
      <c r="P87" s="65"/>
      <c r="Q87" s="72"/>
    </row>
    <row r="88" s="4" customFormat="1" ht="18.6" customHeight="1" spans="1:17">
      <c r="A88" s="30">
        <f t="shared" si="18"/>
        <v>82</v>
      </c>
      <c r="B88" s="31" t="s">
        <v>300</v>
      </c>
      <c r="C88" s="31" t="s">
        <v>22</v>
      </c>
      <c r="D88" s="28" t="s">
        <v>56</v>
      </c>
      <c r="E88" s="28" t="s">
        <v>301</v>
      </c>
      <c r="F88" s="28" t="s">
        <v>22</v>
      </c>
      <c r="G88" s="28">
        <v>23.32</v>
      </c>
      <c r="H88" s="28">
        <v>23.32</v>
      </c>
      <c r="I88" s="28">
        <f t="shared" si="13"/>
        <v>26118.4</v>
      </c>
      <c r="J88" s="58">
        <f t="shared" si="14"/>
        <v>1593.2224</v>
      </c>
      <c r="K88" s="61">
        <v>0.8</v>
      </c>
      <c r="L88" s="58">
        <f t="shared" si="15"/>
        <v>1274.57792</v>
      </c>
      <c r="M88" s="62">
        <f t="shared" si="16"/>
        <v>318.64448</v>
      </c>
      <c r="N88" s="63" t="s">
        <v>302</v>
      </c>
      <c r="O88" s="64" t="s">
        <v>26</v>
      </c>
      <c r="P88" s="65"/>
      <c r="Q88" s="72"/>
    </row>
    <row r="89" s="4" customFormat="1" ht="18.6" customHeight="1" spans="1:17">
      <c r="A89" s="30">
        <f t="shared" si="18"/>
        <v>83</v>
      </c>
      <c r="B89" s="31" t="s">
        <v>303</v>
      </c>
      <c r="C89" s="31" t="s">
        <v>22</v>
      </c>
      <c r="D89" s="28" t="s">
        <v>28</v>
      </c>
      <c r="E89" s="28" t="s">
        <v>304</v>
      </c>
      <c r="F89" s="28" t="s">
        <v>22</v>
      </c>
      <c r="G89" s="28">
        <v>78.78</v>
      </c>
      <c r="H89" s="28">
        <v>78.78</v>
      </c>
      <c r="I89" s="28">
        <f t="shared" si="13"/>
        <v>88233.6</v>
      </c>
      <c r="J89" s="58">
        <f t="shared" si="14"/>
        <v>5382.2496</v>
      </c>
      <c r="K89" s="61">
        <v>0.8</v>
      </c>
      <c r="L89" s="58">
        <f t="shared" si="15"/>
        <v>4305.79968</v>
      </c>
      <c r="M89" s="62">
        <f t="shared" si="16"/>
        <v>1076.44992</v>
      </c>
      <c r="N89" s="63" t="s">
        <v>305</v>
      </c>
      <c r="O89" s="64" t="s">
        <v>26</v>
      </c>
      <c r="P89" s="65"/>
      <c r="Q89" s="72"/>
    </row>
    <row r="90" s="4" customFormat="1" ht="18.6" customHeight="1" spans="1:17">
      <c r="A90" s="30">
        <f t="shared" si="18"/>
        <v>84</v>
      </c>
      <c r="B90" s="31" t="s">
        <v>306</v>
      </c>
      <c r="C90" s="31" t="s">
        <v>22</v>
      </c>
      <c r="D90" s="28" t="s">
        <v>307</v>
      </c>
      <c r="E90" s="28" t="s">
        <v>308</v>
      </c>
      <c r="F90" s="28" t="s">
        <v>22</v>
      </c>
      <c r="G90" s="28">
        <v>18.23</v>
      </c>
      <c r="H90" s="28">
        <v>18.23</v>
      </c>
      <c r="I90" s="28">
        <f t="shared" si="13"/>
        <v>20417.6</v>
      </c>
      <c r="J90" s="58">
        <f t="shared" si="14"/>
        <v>1245.4736</v>
      </c>
      <c r="K90" s="61">
        <v>0.8</v>
      </c>
      <c r="L90" s="58">
        <f t="shared" si="15"/>
        <v>996.37888</v>
      </c>
      <c r="M90" s="62">
        <f t="shared" si="16"/>
        <v>249.09472</v>
      </c>
      <c r="N90" s="63" t="s">
        <v>309</v>
      </c>
      <c r="O90" s="64" t="s">
        <v>26</v>
      </c>
      <c r="P90" s="65"/>
      <c r="Q90" s="72"/>
    </row>
    <row r="91" s="4" customFormat="1" ht="18.6" customHeight="1" spans="1:17">
      <c r="A91" s="30">
        <f t="shared" si="18"/>
        <v>85</v>
      </c>
      <c r="B91" s="31" t="s">
        <v>310</v>
      </c>
      <c r="C91" s="31" t="s">
        <v>22</v>
      </c>
      <c r="D91" s="28" t="s">
        <v>311</v>
      </c>
      <c r="E91" s="28" t="s">
        <v>312</v>
      </c>
      <c r="F91" s="28" t="s">
        <v>22</v>
      </c>
      <c r="G91" s="28">
        <v>30.38</v>
      </c>
      <c r="H91" s="28">
        <v>30.38</v>
      </c>
      <c r="I91" s="28">
        <f t="shared" si="13"/>
        <v>34025.6</v>
      </c>
      <c r="J91" s="58">
        <f t="shared" si="14"/>
        <v>2075.5616</v>
      </c>
      <c r="K91" s="61">
        <v>0.8</v>
      </c>
      <c r="L91" s="58">
        <f t="shared" si="15"/>
        <v>1660.44928</v>
      </c>
      <c r="M91" s="62">
        <f t="shared" si="16"/>
        <v>415.11232</v>
      </c>
      <c r="N91" s="63" t="s">
        <v>313</v>
      </c>
      <c r="O91" s="64" t="s">
        <v>26</v>
      </c>
      <c r="P91" s="65"/>
      <c r="Q91" s="72"/>
    </row>
    <row r="92" s="4" customFormat="1" ht="18.6" customHeight="1" spans="1:17">
      <c r="A92" s="30">
        <f t="shared" si="18"/>
        <v>86</v>
      </c>
      <c r="B92" s="31" t="s">
        <v>314</v>
      </c>
      <c r="C92" s="31" t="s">
        <v>22</v>
      </c>
      <c r="D92" s="28" t="s">
        <v>107</v>
      </c>
      <c r="E92" s="28" t="s">
        <v>315</v>
      </c>
      <c r="F92" s="28" t="s">
        <v>22</v>
      </c>
      <c r="G92" s="28">
        <v>18.53</v>
      </c>
      <c r="H92" s="28">
        <v>18.53</v>
      </c>
      <c r="I92" s="28">
        <f t="shared" si="13"/>
        <v>20753.6</v>
      </c>
      <c r="J92" s="58">
        <f t="shared" si="14"/>
        <v>1265.9696</v>
      </c>
      <c r="K92" s="61">
        <v>0.8</v>
      </c>
      <c r="L92" s="58">
        <f t="shared" si="15"/>
        <v>1012.77568</v>
      </c>
      <c r="M92" s="62">
        <f t="shared" si="16"/>
        <v>253.19392</v>
      </c>
      <c r="N92" s="63" t="s">
        <v>316</v>
      </c>
      <c r="O92" s="64" t="s">
        <v>26</v>
      </c>
      <c r="P92" s="65"/>
      <c r="Q92" s="72"/>
    </row>
    <row r="93" s="4" customFormat="1" ht="18.6" customHeight="1" spans="1:17">
      <c r="A93" s="30">
        <f t="shared" si="18"/>
        <v>87</v>
      </c>
      <c r="B93" s="31" t="s">
        <v>317</v>
      </c>
      <c r="C93" s="31" t="s">
        <v>22</v>
      </c>
      <c r="D93" s="28" t="s">
        <v>107</v>
      </c>
      <c r="E93" s="28" t="s">
        <v>318</v>
      </c>
      <c r="F93" s="28" t="s">
        <v>22</v>
      </c>
      <c r="G93" s="28">
        <v>22.34</v>
      </c>
      <c r="H93" s="28">
        <v>22.34</v>
      </c>
      <c r="I93" s="28">
        <f t="shared" si="13"/>
        <v>25020.8</v>
      </c>
      <c r="J93" s="58">
        <f t="shared" si="14"/>
        <v>1526.2688</v>
      </c>
      <c r="K93" s="61">
        <v>0.8</v>
      </c>
      <c r="L93" s="58">
        <f t="shared" si="15"/>
        <v>1221.01504</v>
      </c>
      <c r="M93" s="62">
        <f t="shared" si="16"/>
        <v>305.25376</v>
      </c>
      <c r="N93" s="63" t="s">
        <v>319</v>
      </c>
      <c r="O93" s="64" t="s">
        <v>26</v>
      </c>
      <c r="P93" s="65"/>
      <c r="Q93" s="72"/>
    </row>
    <row r="94" s="4" customFormat="1" ht="18.6" customHeight="1" spans="1:17">
      <c r="A94" s="30">
        <f t="shared" si="18"/>
        <v>88</v>
      </c>
      <c r="B94" s="31" t="s">
        <v>320</v>
      </c>
      <c r="C94" s="31" t="s">
        <v>22</v>
      </c>
      <c r="D94" s="28" t="s">
        <v>321</v>
      </c>
      <c r="E94" s="28" t="s">
        <v>322</v>
      </c>
      <c r="F94" s="28" t="s">
        <v>22</v>
      </c>
      <c r="G94" s="28">
        <v>53.73</v>
      </c>
      <c r="H94" s="28">
        <v>53.73</v>
      </c>
      <c r="I94" s="28">
        <f t="shared" si="13"/>
        <v>60177.6</v>
      </c>
      <c r="J94" s="58">
        <f t="shared" si="14"/>
        <v>3670.8336</v>
      </c>
      <c r="K94" s="61">
        <v>0.8</v>
      </c>
      <c r="L94" s="58">
        <f t="shared" si="15"/>
        <v>2936.66688</v>
      </c>
      <c r="M94" s="62">
        <f t="shared" si="16"/>
        <v>734.16672</v>
      </c>
      <c r="N94" s="63" t="s">
        <v>323</v>
      </c>
      <c r="O94" s="64" t="s">
        <v>26</v>
      </c>
      <c r="P94" s="65"/>
      <c r="Q94" s="72"/>
    </row>
    <row r="95" s="4" customFormat="1" ht="18.6" customHeight="1" spans="1:17">
      <c r="A95" s="30">
        <f t="shared" si="18"/>
        <v>89</v>
      </c>
      <c r="B95" s="31" t="s">
        <v>324</v>
      </c>
      <c r="C95" s="31" t="s">
        <v>22</v>
      </c>
      <c r="D95" s="28" t="s">
        <v>213</v>
      </c>
      <c r="E95" s="28" t="s">
        <v>325</v>
      </c>
      <c r="F95" s="28" t="s">
        <v>22</v>
      </c>
      <c r="G95" s="28">
        <v>15.99</v>
      </c>
      <c r="H95" s="28">
        <v>15.99</v>
      </c>
      <c r="I95" s="28">
        <f t="shared" si="13"/>
        <v>17908.8</v>
      </c>
      <c r="J95" s="58">
        <f t="shared" si="14"/>
        <v>1092.4368</v>
      </c>
      <c r="K95" s="61">
        <v>0.8</v>
      </c>
      <c r="L95" s="58">
        <f t="shared" si="15"/>
        <v>873.94944</v>
      </c>
      <c r="M95" s="62">
        <f t="shared" si="16"/>
        <v>218.48736</v>
      </c>
      <c r="N95" s="63" t="s">
        <v>326</v>
      </c>
      <c r="O95" s="64" t="s">
        <v>26</v>
      </c>
      <c r="P95" s="65"/>
      <c r="Q95" s="72"/>
    </row>
    <row r="96" s="4" customFormat="1" ht="18.6" customHeight="1" spans="1:17">
      <c r="A96" s="30">
        <f t="shared" si="18"/>
        <v>90</v>
      </c>
      <c r="B96" s="31" t="s">
        <v>327</v>
      </c>
      <c r="C96" s="31" t="s">
        <v>22</v>
      </c>
      <c r="D96" s="28" t="s">
        <v>134</v>
      </c>
      <c r="E96" s="28" t="s">
        <v>131</v>
      </c>
      <c r="F96" s="28" t="s">
        <v>22</v>
      </c>
      <c r="G96" s="28">
        <v>21.04</v>
      </c>
      <c r="H96" s="28">
        <v>21.04</v>
      </c>
      <c r="I96" s="28">
        <f t="shared" si="13"/>
        <v>23564.8</v>
      </c>
      <c r="J96" s="58">
        <f t="shared" si="14"/>
        <v>1437.4528</v>
      </c>
      <c r="K96" s="61">
        <v>0.8</v>
      </c>
      <c r="L96" s="58">
        <f t="shared" si="15"/>
        <v>1149.96224</v>
      </c>
      <c r="M96" s="62">
        <f t="shared" si="16"/>
        <v>287.49056</v>
      </c>
      <c r="N96" s="63" t="s">
        <v>328</v>
      </c>
      <c r="O96" s="64" t="s">
        <v>26</v>
      </c>
      <c r="P96" s="65"/>
      <c r="Q96" s="72"/>
    </row>
    <row r="97" s="4" customFormat="1" ht="18.6" customHeight="1" spans="1:17">
      <c r="A97" s="30">
        <f t="shared" si="18"/>
        <v>91</v>
      </c>
      <c r="B97" s="31" t="s">
        <v>329</v>
      </c>
      <c r="C97" s="31" t="s">
        <v>22</v>
      </c>
      <c r="D97" s="28" t="s">
        <v>330</v>
      </c>
      <c r="E97" s="28" t="s">
        <v>331</v>
      </c>
      <c r="F97" s="28" t="s">
        <v>22</v>
      </c>
      <c r="G97" s="28">
        <v>10.99</v>
      </c>
      <c r="H97" s="28">
        <v>10.99</v>
      </c>
      <c r="I97" s="28">
        <f t="shared" si="13"/>
        <v>12308.8</v>
      </c>
      <c r="J97" s="58">
        <f t="shared" si="14"/>
        <v>750.8368</v>
      </c>
      <c r="K97" s="61">
        <v>0.8</v>
      </c>
      <c r="L97" s="58">
        <f t="shared" si="15"/>
        <v>600.66944</v>
      </c>
      <c r="M97" s="62">
        <f t="shared" si="16"/>
        <v>150.16736</v>
      </c>
      <c r="N97" s="63" t="s">
        <v>332</v>
      </c>
      <c r="O97" s="64" t="s">
        <v>26</v>
      </c>
      <c r="P97" s="65"/>
      <c r="Q97" s="72"/>
    </row>
    <row r="98" s="4" customFormat="1" ht="18.6" customHeight="1" spans="1:17">
      <c r="A98" s="30">
        <f t="shared" si="18"/>
        <v>92</v>
      </c>
      <c r="B98" s="31" t="s">
        <v>333</v>
      </c>
      <c r="C98" s="31" t="s">
        <v>22</v>
      </c>
      <c r="D98" s="28" t="s">
        <v>56</v>
      </c>
      <c r="E98" s="28" t="s">
        <v>334</v>
      </c>
      <c r="F98" s="28" t="s">
        <v>22</v>
      </c>
      <c r="G98" s="28">
        <v>18.03</v>
      </c>
      <c r="H98" s="28">
        <v>18.03</v>
      </c>
      <c r="I98" s="28">
        <f t="shared" si="13"/>
        <v>20193.6</v>
      </c>
      <c r="J98" s="58">
        <f t="shared" si="14"/>
        <v>1231.8096</v>
      </c>
      <c r="K98" s="61">
        <v>0.8</v>
      </c>
      <c r="L98" s="58">
        <f t="shared" si="15"/>
        <v>985.44768</v>
      </c>
      <c r="M98" s="62">
        <f t="shared" si="16"/>
        <v>246.36192</v>
      </c>
      <c r="N98" s="63" t="s">
        <v>335</v>
      </c>
      <c r="O98" s="64" t="s">
        <v>26</v>
      </c>
      <c r="P98" s="65"/>
      <c r="Q98" s="72"/>
    </row>
    <row r="99" s="4" customFormat="1" ht="18.6" customHeight="1" spans="1:17">
      <c r="A99" s="30">
        <f t="shared" si="18"/>
        <v>93</v>
      </c>
      <c r="B99" s="31" t="s">
        <v>336</v>
      </c>
      <c r="C99" s="31" t="s">
        <v>22</v>
      </c>
      <c r="D99" s="28" t="s">
        <v>40</v>
      </c>
      <c r="E99" s="28" t="s">
        <v>337</v>
      </c>
      <c r="F99" s="28" t="s">
        <v>22</v>
      </c>
      <c r="G99" s="28">
        <v>21.99</v>
      </c>
      <c r="H99" s="28">
        <v>21.99</v>
      </c>
      <c r="I99" s="28">
        <f t="shared" si="13"/>
        <v>24628.8</v>
      </c>
      <c r="J99" s="58">
        <f t="shared" si="14"/>
        <v>1502.3568</v>
      </c>
      <c r="K99" s="61">
        <v>0.8</v>
      </c>
      <c r="L99" s="58">
        <f t="shared" si="15"/>
        <v>1201.88544</v>
      </c>
      <c r="M99" s="62">
        <f t="shared" si="16"/>
        <v>300.47136</v>
      </c>
      <c r="N99" s="63" t="s">
        <v>338</v>
      </c>
      <c r="O99" s="64" t="s">
        <v>26</v>
      </c>
      <c r="P99" s="65"/>
      <c r="Q99" s="72"/>
    </row>
    <row r="100" s="4" customFormat="1" ht="18.6" customHeight="1" spans="1:17">
      <c r="A100" s="30">
        <f t="shared" ref="A100:A105" si="19">ROW()-6</f>
        <v>94</v>
      </c>
      <c r="B100" s="31" t="s">
        <v>339</v>
      </c>
      <c r="C100" s="31" t="s">
        <v>22</v>
      </c>
      <c r="D100" s="28" t="s">
        <v>340</v>
      </c>
      <c r="E100" s="28" t="s">
        <v>341</v>
      </c>
      <c r="F100" s="28" t="s">
        <v>22</v>
      </c>
      <c r="G100" s="28">
        <v>38.1</v>
      </c>
      <c r="H100" s="28">
        <v>38.1</v>
      </c>
      <c r="I100" s="28">
        <f t="shared" ref="I100:I122" si="20">H100*1120</f>
        <v>42672</v>
      </c>
      <c r="J100" s="58">
        <f t="shared" ref="J100:J122" si="21">H100*68.32</f>
        <v>2602.992</v>
      </c>
      <c r="K100" s="61">
        <v>0.8</v>
      </c>
      <c r="L100" s="58">
        <f t="shared" ref="L100:L122" si="22">J100*K100</f>
        <v>2082.3936</v>
      </c>
      <c r="M100" s="62">
        <f t="shared" ref="M100:M122" si="23">H100*13.664</f>
        <v>520.5984</v>
      </c>
      <c r="N100" s="63" t="s">
        <v>342</v>
      </c>
      <c r="O100" s="64" t="s">
        <v>26</v>
      </c>
      <c r="P100" s="65"/>
      <c r="Q100" s="72"/>
    </row>
    <row r="101" s="4" customFormat="1" ht="18.6" customHeight="1" spans="1:17">
      <c r="A101" s="30">
        <f t="shared" si="19"/>
        <v>95</v>
      </c>
      <c r="B101" s="31" t="s">
        <v>343</v>
      </c>
      <c r="C101" s="31" t="s">
        <v>22</v>
      </c>
      <c r="D101" s="28" t="s">
        <v>158</v>
      </c>
      <c r="E101" s="28" t="s">
        <v>344</v>
      </c>
      <c r="F101" s="28" t="s">
        <v>22</v>
      </c>
      <c r="G101" s="28">
        <v>13.85</v>
      </c>
      <c r="H101" s="28">
        <v>13.85</v>
      </c>
      <c r="I101" s="28">
        <f t="shared" si="20"/>
        <v>15512</v>
      </c>
      <c r="J101" s="58">
        <f t="shared" si="21"/>
        <v>946.232</v>
      </c>
      <c r="K101" s="61">
        <v>0.8</v>
      </c>
      <c r="L101" s="58">
        <f t="shared" si="22"/>
        <v>756.9856</v>
      </c>
      <c r="M101" s="62">
        <f t="shared" si="23"/>
        <v>189.2464</v>
      </c>
      <c r="N101" s="63" t="s">
        <v>345</v>
      </c>
      <c r="O101" s="64" t="s">
        <v>26</v>
      </c>
      <c r="P101" s="65"/>
      <c r="Q101" s="72"/>
    </row>
    <row r="102" s="4" customFormat="1" ht="18.6" customHeight="1" spans="1:17">
      <c r="A102" s="30">
        <f t="shared" si="19"/>
        <v>96</v>
      </c>
      <c r="B102" s="31" t="s">
        <v>346</v>
      </c>
      <c r="C102" s="31" t="s">
        <v>22</v>
      </c>
      <c r="D102" s="28" t="s">
        <v>134</v>
      </c>
      <c r="E102" s="28" t="s">
        <v>347</v>
      </c>
      <c r="F102" s="28" t="s">
        <v>22</v>
      </c>
      <c r="G102" s="28">
        <v>18.58</v>
      </c>
      <c r="H102" s="28">
        <v>18.58</v>
      </c>
      <c r="I102" s="28">
        <f t="shared" si="20"/>
        <v>20809.6</v>
      </c>
      <c r="J102" s="58">
        <f t="shared" si="21"/>
        <v>1269.3856</v>
      </c>
      <c r="K102" s="61">
        <v>0.8</v>
      </c>
      <c r="L102" s="58">
        <f t="shared" si="22"/>
        <v>1015.50848</v>
      </c>
      <c r="M102" s="62">
        <f t="shared" si="23"/>
        <v>253.87712</v>
      </c>
      <c r="N102" s="63" t="s">
        <v>348</v>
      </c>
      <c r="O102" s="64" t="s">
        <v>26</v>
      </c>
      <c r="P102" s="65"/>
      <c r="Q102" s="72"/>
    </row>
    <row r="103" s="4" customFormat="1" ht="18.6" customHeight="1" spans="1:17">
      <c r="A103" s="30">
        <f t="shared" si="19"/>
        <v>97</v>
      </c>
      <c r="B103" s="31" t="s">
        <v>349</v>
      </c>
      <c r="C103" s="31" t="s">
        <v>22</v>
      </c>
      <c r="D103" s="28" t="s">
        <v>36</v>
      </c>
      <c r="E103" s="28" t="s">
        <v>350</v>
      </c>
      <c r="F103" s="28" t="s">
        <v>22</v>
      </c>
      <c r="G103" s="28">
        <v>23.06</v>
      </c>
      <c r="H103" s="28">
        <v>23.06</v>
      </c>
      <c r="I103" s="28">
        <f t="shared" si="20"/>
        <v>25827.2</v>
      </c>
      <c r="J103" s="58">
        <f t="shared" si="21"/>
        <v>1575.4592</v>
      </c>
      <c r="K103" s="61">
        <v>0.8</v>
      </c>
      <c r="L103" s="58">
        <f t="shared" si="22"/>
        <v>1260.36736</v>
      </c>
      <c r="M103" s="62">
        <f t="shared" si="23"/>
        <v>315.09184</v>
      </c>
      <c r="N103" s="63" t="s">
        <v>351</v>
      </c>
      <c r="O103" s="64" t="s">
        <v>26</v>
      </c>
      <c r="P103" s="65"/>
      <c r="Q103" s="72"/>
    </row>
    <row r="104" s="4" customFormat="1" ht="18.6" customHeight="1" spans="1:17">
      <c r="A104" s="30">
        <f t="shared" si="19"/>
        <v>98</v>
      </c>
      <c r="B104" s="31" t="s">
        <v>352</v>
      </c>
      <c r="C104" s="31" t="s">
        <v>22</v>
      </c>
      <c r="D104" s="28" t="s">
        <v>52</v>
      </c>
      <c r="E104" s="28" t="s">
        <v>353</v>
      </c>
      <c r="F104" s="28" t="s">
        <v>22</v>
      </c>
      <c r="G104" s="28">
        <v>13.61</v>
      </c>
      <c r="H104" s="28">
        <v>13.61</v>
      </c>
      <c r="I104" s="28">
        <f t="shared" si="20"/>
        <v>15243.2</v>
      </c>
      <c r="J104" s="58">
        <f t="shared" si="21"/>
        <v>929.8352</v>
      </c>
      <c r="K104" s="61">
        <v>0.8</v>
      </c>
      <c r="L104" s="58">
        <f t="shared" si="22"/>
        <v>743.86816</v>
      </c>
      <c r="M104" s="62">
        <f t="shared" si="23"/>
        <v>185.96704</v>
      </c>
      <c r="N104" s="63" t="s">
        <v>354</v>
      </c>
      <c r="O104" s="64" t="s">
        <v>26</v>
      </c>
      <c r="P104" s="65"/>
      <c r="Q104" s="72"/>
    </row>
    <row r="105" s="4" customFormat="1" ht="18.6" customHeight="1" spans="1:17">
      <c r="A105" s="30">
        <f t="shared" si="19"/>
        <v>99</v>
      </c>
      <c r="B105" s="31" t="s">
        <v>355</v>
      </c>
      <c r="C105" s="31" t="s">
        <v>22</v>
      </c>
      <c r="D105" s="28" t="s">
        <v>356</v>
      </c>
      <c r="E105" s="28" t="s">
        <v>357</v>
      </c>
      <c r="F105" s="28" t="s">
        <v>22</v>
      </c>
      <c r="G105" s="28">
        <v>28.93</v>
      </c>
      <c r="H105" s="28">
        <v>28.93</v>
      </c>
      <c r="I105" s="28">
        <f t="shared" si="20"/>
        <v>32401.6</v>
      </c>
      <c r="J105" s="58">
        <f t="shared" si="21"/>
        <v>1976.4976</v>
      </c>
      <c r="K105" s="61">
        <v>0.8</v>
      </c>
      <c r="L105" s="58">
        <f t="shared" si="22"/>
        <v>1581.19808</v>
      </c>
      <c r="M105" s="62">
        <f t="shared" si="23"/>
        <v>395.29952</v>
      </c>
      <c r="N105" s="63" t="s">
        <v>358</v>
      </c>
      <c r="O105" s="64" t="s">
        <v>26</v>
      </c>
      <c r="P105" s="65"/>
      <c r="Q105" s="72"/>
    </row>
    <row r="106" s="4" customFormat="1" ht="18.6" customHeight="1" spans="1:17">
      <c r="A106" s="30">
        <f t="shared" ref="A106:A114" si="24">ROW()-6</f>
        <v>100</v>
      </c>
      <c r="B106" s="31" t="s">
        <v>359</v>
      </c>
      <c r="C106" s="31" t="s">
        <v>22</v>
      </c>
      <c r="D106" s="28" t="s">
        <v>36</v>
      </c>
      <c r="E106" s="28" t="s">
        <v>360</v>
      </c>
      <c r="F106" s="28" t="s">
        <v>22</v>
      </c>
      <c r="G106" s="28">
        <v>20.91</v>
      </c>
      <c r="H106" s="28">
        <v>20.91</v>
      </c>
      <c r="I106" s="28">
        <f t="shared" si="20"/>
        <v>23419.2</v>
      </c>
      <c r="J106" s="58">
        <f t="shared" si="21"/>
        <v>1428.5712</v>
      </c>
      <c r="K106" s="61">
        <v>0.8</v>
      </c>
      <c r="L106" s="58">
        <f t="shared" si="22"/>
        <v>1142.85696</v>
      </c>
      <c r="M106" s="62">
        <f t="shared" si="23"/>
        <v>285.71424</v>
      </c>
      <c r="N106" s="63" t="s">
        <v>361</v>
      </c>
      <c r="O106" s="64" t="s">
        <v>26</v>
      </c>
      <c r="P106" s="65"/>
      <c r="Q106" s="72"/>
    </row>
    <row r="107" s="4" customFormat="1" ht="18.6" customHeight="1" spans="1:17">
      <c r="A107" s="30">
        <f t="shared" si="24"/>
        <v>101</v>
      </c>
      <c r="B107" s="31" t="s">
        <v>362</v>
      </c>
      <c r="C107" s="31" t="s">
        <v>22</v>
      </c>
      <c r="D107" s="28" t="s">
        <v>52</v>
      </c>
      <c r="E107" s="28" t="s">
        <v>363</v>
      </c>
      <c r="F107" s="28" t="s">
        <v>22</v>
      </c>
      <c r="G107" s="28">
        <v>19.43</v>
      </c>
      <c r="H107" s="28">
        <v>19.43</v>
      </c>
      <c r="I107" s="28">
        <f t="shared" si="20"/>
        <v>21761.6</v>
      </c>
      <c r="J107" s="58">
        <f t="shared" si="21"/>
        <v>1327.4576</v>
      </c>
      <c r="K107" s="61">
        <v>0.8</v>
      </c>
      <c r="L107" s="58">
        <f t="shared" si="22"/>
        <v>1061.96608</v>
      </c>
      <c r="M107" s="62">
        <f t="shared" si="23"/>
        <v>265.49152</v>
      </c>
      <c r="N107" s="63" t="s">
        <v>364</v>
      </c>
      <c r="O107" s="64" t="s">
        <v>26</v>
      </c>
      <c r="P107" s="65"/>
      <c r="Q107" s="72"/>
    </row>
    <row r="108" s="4" customFormat="1" ht="18.6" customHeight="1" spans="1:17">
      <c r="A108" s="30">
        <f t="shared" si="24"/>
        <v>102</v>
      </c>
      <c r="B108" s="31" t="s">
        <v>365</v>
      </c>
      <c r="C108" s="31" t="s">
        <v>22</v>
      </c>
      <c r="D108" s="28" t="s">
        <v>94</v>
      </c>
      <c r="E108" s="28" t="s">
        <v>366</v>
      </c>
      <c r="F108" s="28" t="s">
        <v>22</v>
      </c>
      <c r="G108" s="28">
        <v>25.46</v>
      </c>
      <c r="H108" s="28">
        <v>25.46</v>
      </c>
      <c r="I108" s="28">
        <f t="shared" si="20"/>
        <v>28515.2</v>
      </c>
      <c r="J108" s="58">
        <f t="shared" si="21"/>
        <v>1739.4272</v>
      </c>
      <c r="K108" s="61">
        <v>0.8</v>
      </c>
      <c r="L108" s="58">
        <f t="shared" si="22"/>
        <v>1391.54176</v>
      </c>
      <c r="M108" s="62">
        <f t="shared" si="23"/>
        <v>347.88544</v>
      </c>
      <c r="N108" s="63" t="s">
        <v>367</v>
      </c>
      <c r="O108" s="64" t="s">
        <v>26</v>
      </c>
      <c r="P108" s="65"/>
      <c r="Q108" s="72"/>
    </row>
    <row r="109" s="4" customFormat="1" ht="18.6" customHeight="1" spans="1:17">
      <c r="A109" s="30">
        <f t="shared" si="24"/>
        <v>103</v>
      </c>
      <c r="B109" s="31" t="s">
        <v>368</v>
      </c>
      <c r="C109" s="31" t="s">
        <v>22</v>
      </c>
      <c r="D109" s="28" t="s">
        <v>321</v>
      </c>
      <c r="E109" s="28" t="s">
        <v>369</v>
      </c>
      <c r="F109" s="28" t="s">
        <v>22</v>
      </c>
      <c r="G109" s="28">
        <v>23</v>
      </c>
      <c r="H109" s="28">
        <v>23</v>
      </c>
      <c r="I109" s="28">
        <f t="shared" si="20"/>
        <v>25760</v>
      </c>
      <c r="J109" s="58">
        <f t="shared" si="21"/>
        <v>1571.36</v>
      </c>
      <c r="K109" s="61">
        <v>0.8</v>
      </c>
      <c r="L109" s="58">
        <f t="shared" si="22"/>
        <v>1257.088</v>
      </c>
      <c r="M109" s="62">
        <f t="shared" si="23"/>
        <v>314.272</v>
      </c>
      <c r="N109" s="63" t="s">
        <v>370</v>
      </c>
      <c r="O109" s="64" t="s">
        <v>26</v>
      </c>
      <c r="P109" s="65"/>
      <c r="Q109" s="72"/>
    </row>
    <row r="110" s="4" customFormat="1" ht="18.6" customHeight="1" spans="1:17">
      <c r="A110" s="30">
        <f t="shared" si="24"/>
        <v>104</v>
      </c>
      <c r="B110" s="31" t="s">
        <v>371</v>
      </c>
      <c r="C110" s="31" t="s">
        <v>22</v>
      </c>
      <c r="D110" s="28" t="s">
        <v>44</v>
      </c>
      <c r="E110" s="28" t="s">
        <v>372</v>
      </c>
      <c r="F110" s="28" t="s">
        <v>22</v>
      </c>
      <c r="G110" s="28">
        <v>32.65</v>
      </c>
      <c r="H110" s="28">
        <v>32.65</v>
      </c>
      <c r="I110" s="28">
        <f t="shared" si="20"/>
        <v>36568</v>
      </c>
      <c r="J110" s="58">
        <f t="shared" si="21"/>
        <v>2230.648</v>
      </c>
      <c r="K110" s="61">
        <v>0.8</v>
      </c>
      <c r="L110" s="58">
        <f t="shared" si="22"/>
        <v>1784.5184</v>
      </c>
      <c r="M110" s="62">
        <f t="shared" si="23"/>
        <v>446.1296</v>
      </c>
      <c r="N110" s="63" t="s">
        <v>373</v>
      </c>
      <c r="O110" s="64" t="s">
        <v>26</v>
      </c>
      <c r="P110" s="65"/>
      <c r="Q110" s="72"/>
    </row>
    <row r="111" s="4" customFormat="1" ht="18.6" customHeight="1" spans="1:17">
      <c r="A111" s="30">
        <f t="shared" si="24"/>
        <v>105</v>
      </c>
      <c r="B111" s="31" t="s">
        <v>374</v>
      </c>
      <c r="C111" s="31" t="s">
        <v>22</v>
      </c>
      <c r="D111" s="28" t="s">
        <v>118</v>
      </c>
      <c r="E111" s="28" t="s">
        <v>375</v>
      </c>
      <c r="F111" s="28" t="s">
        <v>22</v>
      </c>
      <c r="G111" s="28">
        <v>48.03</v>
      </c>
      <c r="H111" s="28">
        <v>48.03</v>
      </c>
      <c r="I111" s="28">
        <f t="shared" si="20"/>
        <v>53793.6</v>
      </c>
      <c r="J111" s="58">
        <f t="shared" si="21"/>
        <v>3281.4096</v>
      </c>
      <c r="K111" s="61">
        <v>0.8</v>
      </c>
      <c r="L111" s="58">
        <f t="shared" si="22"/>
        <v>2625.12768</v>
      </c>
      <c r="M111" s="62">
        <f t="shared" si="23"/>
        <v>656.28192</v>
      </c>
      <c r="N111" s="63" t="s">
        <v>376</v>
      </c>
      <c r="O111" s="64" t="s">
        <v>26</v>
      </c>
      <c r="P111" s="65"/>
      <c r="Q111" s="72"/>
    </row>
    <row r="112" s="4" customFormat="1" ht="18.6" customHeight="1" spans="1:17">
      <c r="A112" s="30">
        <f t="shared" si="24"/>
        <v>106</v>
      </c>
      <c r="B112" s="31" t="s">
        <v>377</v>
      </c>
      <c r="C112" s="31" t="s">
        <v>22</v>
      </c>
      <c r="D112" s="28" t="s">
        <v>134</v>
      </c>
      <c r="E112" s="28" t="s">
        <v>378</v>
      </c>
      <c r="F112" s="28" t="s">
        <v>22</v>
      </c>
      <c r="G112" s="28">
        <v>37.96</v>
      </c>
      <c r="H112" s="28">
        <v>37.96</v>
      </c>
      <c r="I112" s="28">
        <f t="shared" si="20"/>
        <v>42515.2</v>
      </c>
      <c r="J112" s="58">
        <f t="shared" si="21"/>
        <v>2593.4272</v>
      </c>
      <c r="K112" s="61">
        <v>0.8</v>
      </c>
      <c r="L112" s="58">
        <f t="shared" si="22"/>
        <v>2074.74176</v>
      </c>
      <c r="M112" s="62">
        <f t="shared" si="23"/>
        <v>518.68544</v>
      </c>
      <c r="N112" s="63" t="s">
        <v>379</v>
      </c>
      <c r="O112" s="64" t="s">
        <v>26</v>
      </c>
      <c r="P112" s="65"/>
      <c r="Q112" s="72"/>
    </row>
    <row r="113" s="4" customFormat="1" ht="18.6" customHeight="1" spans="1:17">
      <c r="A113" s="30">
        <f t="shared" si="24"/>
        <v>107</v>
      </c>
      <c r="B113" s="31" t="s">
        <v>380</v>
      </c>
      <c r="C113" s="31" t="s">
        <v>22</v>
      </c>
      <c r="D113" s="28" t="s">
        <v>36</v>
      </c>
      <c r="E113" s="28" t="s">
        <v>381</v>
      </c>
      <c r="F113" s="28" t="s">
        <v>22</v>
      </c>
      <c r="G113" s="28">
        <v>11.86</v>
      </c>
      <c r="H113" s="28">
        <v>11.86</v>
      </c>
      <c r="I113" s="28">
        <f t="shared" si="20"/>
        <v>13283.2</v>
      </c>
      <c r="J113" s="58">
        <f t="shared" si="21"/>
        <v>810.2752</v>
      </c>
      <c r="K113" s="61">
        <v>0.8</v>
      </c>
      <c r="L113" s="58">
        <f t="shared" si="22"/>
        <v>648.22016</v>
      </c>
      <c r="M113" s="62">
        <f t="shared" si="23"/>
        <v>162.05504</v>
      </c>
      <c r="N113" s="63" t="s">
        <v>382</v>
      </c>
      <c r="O113" s="64" t="s">
        <v>26</v>
      </c>
      <c r="P113" s="65"/>
      <c r="Q113" s="72"/>
    </row>
    <row r="114" s="4" customFormat="1" ht="18.6" customHeight="1" spans="1:17">
      <c r="A114" s="30">
        <f t="shared" si="24"/>
        <v>108</v>
      </c>
      <c r="B114" s="31" t="s">
        <v>383</v>
      </c>
      <c r="C114" s="31" t="s">
        <v>22</v>
      </c>
      <c r="D114" s="28" t="s">
        <v>36</v>
      </c>
      <c r="E114" s="28" t="s">
        <v>384</v>
      </c>
      <c r="F114" s="28" t="s">
        <v>22</v>
      </c>
      <c r="G114" s="28">
        <v>16.63</v>
      </c>
      <c r="H114" s="28">
        <v>16.63</v>
      </c>
      <c r="I114" s="28">
        <f t="shared" si="20"/>
        <v>18625.6</v>
      </c>
      <c r="J114" s="58">
        <f t="shared" si="21"/>
        <v>1136.1616</v>
      </c>
      <c r="K114" s="61">
        <v>0.8</v>
      </c>
      <c r="L114" s="58">
        <f t="shared" si="22"/>
        <v>908.92928</v>
      </c>
      <c r="M114" s="62">
        <f t="shared" si="23"/>
        <v>227.23232</v>
      </c>
      <c r="N114" s="63" t="s">
        <v>385</v>
      </c>
      <c r="O114" s="64" t="s">
        <v>26</v>
      </c>
      <c r="P114" s="65"/>
      <c r="Q114" s="72"/>
    </row>
    <row r="115" s="4" customFormat="1" ht="18.6" customHeight="1" spans="1:17">
      <c r="A115" s="30">
        <f t="shared" ref="A115:A124" si="25">ROW()-6</f>
        <v>109</v>
      </c>
      <c r="B115" s="31" t="s">
        <v>386</v>
      </c>
      <c r="C115" s="31" t="s">
        <v>22</v>
      </c>
      <c r="D115" s="28" t="s">
        <v>189</v>
      </c>
      <c r="E115" s="28" t="s">
        <v>387</v>
      </c>
      <c r="F115" s="28" t="s">
        <v>22</v>
      </c>
      <c r="G115" s="28">
        <v>42.53</v>
      </c>
      <c r="H115" s="28">
        <v>42.53</v>
      </c>
      <c r="I115" s="28">
        <f t="shared" si="20"/>
        <v>47633.6</v>
      </c>
      <c r="J115" s="58">
        <f t="shared" si="21"/>
        <v>2905.6496</v>
      </c>
      <c r="K115" s="61">
        <v>0.8</v>
      </c>
      <c r="L115" s="58">
        <f t="shared" si="22"/>
        <v>2324.51968</v>
      </c>
      <c r="M115" s="62">
        <f t="shared" si="23"/>
        <v>581.12992</v>
      </c>
      <c r="N115" s="63" t="s">
        <v>388</v>
      </c>
      <c r="O115" s="64" t="s">
        <v>26</v>
      </c>
      <c r="P115" s="65"/>
      <c r="Q115" s="72"/>
    </row>
    <row r="116" s="4" customFormat="1" ht="18.6" customHeight="1" spans="1:17">
      <c r="A116" s="30">
        <f t="shared" si="25"/>
        <v>110</v>
      </c>
      <c r="B116" s="31" t="s">
        <v>389</v>
      </c>
      <c r="C116" s="31" t="s">
        <v>22</v>
      </c>
      <c r="D116" s="28" t="s">
        <v>209</v>
      </c>
      <c r="E116" s="28" t="s">
        <v>390</v>
      </c>
      <c r="F116" s="28" t="s">
        <v>22</v>
      </c>
      <c r="G116" s="28">
        <v>66.53</v>
      </c>
      <c r="H116" s="28">
        <v>66.53</v>
      </c>
      <c r="I116" s="28">
        <f t="shared" si="20"/>
        <v>74513.6</v>
      </c>
      <c r="J116" s="58">
        <f t="shared" si="21"/>
        <v>4545.3296</v>
      </c>
      <c r="K116" s="61">
        <v>0.8</v>
      </c>
      <c r="L116" s="58">
        <f t="shared" si="22"/>
        <v>3636.26368</v>
      </c>
      <c r="M116" s="62">
        <f t="shared" si="23"/>
        <v>909.06592</v>
      </c>
      <c r="N116" s="63" t="s">
        <v>391</v>
      </c>
      <c r="O116" s="64" t="s">
        <v>26</v>
      </c>
      <c r="P116" s="65"/>
      <c r="Q116" s="72"/>
    </row>
    <row r="117" s="4" customFormat="1" ht="18.6" customHeight="1" spans="1:17">
      <c r="A117" s="30">
        <f t="shared" si="25"/>
        <v>111</v>
      </c>
      <c r="B117" s="31" t="s">
        <v>392</v>
      </c>
      <c r="C117" s="31" t="s">
        <v>22</v>
      </c>
      <c r="D117" s="28" t="s">
        <v>158</v>
      </c>
      <c r="E117" s="28" t="s">
        <v>393</v>
      </c>
      <c r="F117" s="28" t="s">
        <v>22</v>
      </c>
      <c r="G117" s="28">
        <v>8.53</v>
      </c>
      <c r="H117" s="28">
        <v>8.53</v>
      </c>
      <c r="I117" s="28">
        <f t="shared" si="20"/>
        <v>9553.6</v>
      </c>
      <c r="J117" s="58">
        <f t="shared" si="21"/>
        <v>582.7696</v>
      </c>
      <c r="K117" s="61">
        <v>0.8</v>
      </c>
      <c r="L117" s="58">
        <f t="shared" si="22"/>
        <v>466.21568</v>
      </c>
      <c r="M117" s="62">
        <f t="shared" si="23"/>
        <v>116.55392</v>
      </c>
      <c r="N117" s="63" t="s">
        <v>394</v>
      </c>
      <c r="O117" s="64" t="s">
        <v>26</v>
      </c>
      <c r="P117" s="65"/>
      <c r="Q117" s="72"/>
    </row>
    <row r="118" s="74" customFormat="1" ht="18.6" customHeight="1" spans="1:17">
      <c r="A118" s="30">
        <f t="shared" si="25"/>
        <v>112</v>
      </c>
      <c r="B118" s="31" t="s">
        <v>395</v>
      </c>
      <c r="C118" s="31" t="s">
        <v>22</v>
      </c>
      <c r="D118" s="28" t="s">
        <v>44</v>
      </c>
      <c r="E118" s="28" t="s">
        <v>396</v>
      </c>
      <c r="F118" s="28" t="s">
        <v>22</v>
      </c>
      <c r="G118" s="28">
        <v>43.59</v>
      </c>
      <c r="H118" s="28">
        <v>43.59</v>
      </c>
      <c r="I118" s="28">
        <f t="shared" si="20"/>
        <v>48820.8</v>
      </c>
      <c r="J118" s="58">
        <f t="shared" si="21"/>
        <v>2978.0688</v>
      </c>
      <c r="K118" s="61">
        <v>0.8</v>
      </c>
      <c r="L118" s="58">
        <f t="shared" si="22"/>
        <v>2382.45504</v>
      </c>
      <c r="M118" s="62">
        <f t="shared" si="23"/>
        <v>595.61376</v>
      </c>
      <c r="N118" s="63" t="s">
        <v>397</v>
      </c>
      <c r="O118" s="64" t="s">
        <v>26</v>
      </c>
      <c r="P118" s="65"/>
      <c r="Q118" s="72"/>
    </row>
    <row r="119" s="4" customFormat="1" ht="18.6" customHeight="1" spans="1:17">
      <c r="A119" s="30">
        <f t="shared" si="25"/>
        <v>113</v>
      </c>
      <c r="B119" s="31" t="s">
        <v>398</v>
      </c>
      <c r="C119" s="31" t="s">
        <v>22</v>
      </c>
      <c r="D119" s="28" t="s">
        <v>28</v>
      </c>
      <c r="E119" s="28" t="s">
        <v>399</v>
      </c>
      <c r="F119" s="28" t="s">
        <v>22</v>
      </c>
      <c r="G119" s="28">
        <v>19.38</v>
      </c>
      <c r="H119" s="28">
        <v>19.38</v>
      </c>
      <c r="I119" s="28">
        <f t="shared" si="20"/>
        <v>21705.6</v>
      </c>
      <c r="J119" s="58">
        <f t="shared" si="21"/>
        <v>1324.0416</v>
      </c>
      <c r="K119" s="61">
        <v>0.8</v>
      </c>
      <c r="L119" s="58">
        <f t="shared" si="22"/>
        <v>1059.23328</v>
      </c>
      <c r="M119" s="62">
        <f t="shared" si="23"/>
        <v>264.80832</v>
      </c>
      <c r="N119" s="63" t="s">
        <v>400</v>
      </c>
      <c r="O119" s="64" t="s">
        <v>26</v>
      </c>
      <c r="P119" s="65"/>
      <c r="Q119" s="72"/>
    </row>
    <row r="120" s="4" customFormat="1" ht="18.6" customHeight="1" spans="1:17">
      <c r="A120" s="30">
        <f t="shared" si="25"/>
        <v>114</v>
      </c>
      <c r="B120" s="31" t="s">
        <v>401</v>
      </c>
      <c r="C120" s="31" t="s">
        <v>22</v>
      </c>
      <c r="D120" s="28" t="s">
        <v>321</v>
      </c>
      <c r="E120" s="28" t="s">
        <v>131</v>
      </c>
      <c r="F120" s="28" t="s">
        <v>22</v>
      </c>
      <c r="G120" s="28">
        <v>14.23</v>
      </c>
      <c r="H120" s="28">
        <v>14.23</v>
      </c>
      <c r="I120" s="28">
        <f t="shared" si="20"/>
        <v>15937.6</v>
      </c>
      <c r="J120" s="58">
        <f t="shared" si="21"/>
        <v>972.1936</v>
      </c>
      <c r="K120" s="61">
        <v>0.8</v>
      </c>
      <c r="L120" s="58">
        <f t="shared" si="22"/>
        <v>777.75488</v>
      </c>
      <c r="M120" s="62">
        <f t="shared" si="23"/>
        <v>194.43872</v>
      </c>
      <c r="N120" s="63" t="s">
        <v>402</v>
      </c>
      <c r="O120" s="64" t="s">
        <v>26</v>
      </c>
      <c r="P120" s="65"/>
      <c r="Q120" s="72"/>
    </row>
    <row r="121" s="4" customFormat="1" ht="18.6" customHeight="1" spans="1:17">
      <c r="A121" s="30">
        <f t="shared" si="25"/>
        <v>115</v>
      </c>
      <c r="B121" s="31" t="s">
        <v>403</v>
      </c>
      <c r="C121" s="31" t="s">
        <v>22</v>
      </c>
      <c r="D121" s="28" t="s">
        <v>130</v>
      </c>
      <c r="E121" s="28" t="s">
        <v>404</v>
      </c>
      <c r="F121" s="28" t="s">
        <v>22</v>
      </c>
      <c r="G121" s="28">
        <v>18.8</v>
      </c>
      <c r="H121" s="28">
        <v>18.8</v>
      </c>
      <c r="I121" s="28">
        <f t="shared" si="20"/>
        <v>21056</v>
      </c>
      <c r="J121" s="58">
        <f t="shared" si="21"/>
        <v>1284.416</v>
      </c>
      <c r="K121" s="61">
        <v>0.8</v>
      </c>
      <c r="L121" s="58">
        <f t="shared" si="22"/>
        <v>1027.5328</v>
      </c>
      <c r="M121" s="62">
        <f t="shared" si="23"/>
        <v>256.8832</v>
      </c>
      <c r="N121" s="63" t="s">
        <v>405</v>
      </c>
      <c r="O121" s="64" t="s">
        <v>26</v>
      </c>
      <c r="P121" s="65"/>
      <c r="Q121" s="72"/>
    </row>
    <row r="122" s="4" customFormat="1" ht="18.6" customHeight="1" spans="1:17">
      <c r="A122" s="30">
        <f t="shared" si="25"/>
        <v>116</v>
      </c>
      <c r="B122" s="31" t="s">
        <v>406</v>
      </c>
      <c r="C122" s="31" t="s">
        <v>22</v>
      </c>
      <c r="D122" s="28" t="s">
        <v>224</v>
      </c>
      <c r="E122" s="28" t="s">
        <v>407</v>
      </c>
      <c r="F122" s="28" t="s">
        <v>22</v>
      </c>
      <c r="G122" s="28">
        <v>14.69</v>
      </c>
      <c r="H122" s="28">
        <v>14.69</v>
      </c>
      <c r="I122" s="28">
        <f t="shared" si="20"/>
        <v>16452.8</v>
      </c>
      <c r="J122" s="58">
        <f t="shared" si="21"/>
        <v>1003.6208</v>
      </c>
      <c r="K122" s="61">
        <v>0.8</v>
      </c>
      <c r="L122" s="58">
        <f t="shared" si="22"/>
        <v>802.89664</v>
      </c>
      <c r="M122" s="62">
        <f t="shared" si="23"/>
        <v>200.72416</v>
      </c>
      <c r="N122" s="63" t="s">
        <v>408</v>
      </c>
      <c r="O122" s="64" t="s">
        <v>26</v>
      </c>
      <c r="P122" s="65"/>
      <c r="Q122" s="72"/>
    </row>
    <row r="123" s="4" customFormat="1" ht="18.6" customHeight="1" spans="1:17">
      <c r="A123" s="30">
        <f t="shared" si="25"/>
        <v>117</v>
      </c>
      <c r="B123" s="31" t="s">
        <v>409</v>
      </c>
      <c r="C123" s="31" t="s">
        <v>22</v>
      </c>
      <c r="D123" s="28" t="s">
        <v>151</v>
      </c>
      <c r="E123" s="28" t="s">
        <v>410</v>
      </c>
      <c r="F123" s="28" t="s">
        <v>22</v>
      </c>
      <c r="G123" s="28">
        <v>33.1</v>
      </c>
      <c r="H123" s="28">
        <v>33.1</v>
      </c>
      <c r="I123" s="28">
        <f t="shared" ref="I123:I158" si="26">H123*1120</f>
        <v>37072</v>
      </c>
      <c r="J123" s="58">
        <f t="shared" ref="J123:J158" si="27">H123*68.32</f>
        <v>2261.392</v>
      </c>
      <c r="K123" s="61">
        <v>0.8</v>
      </c>
      <c r="L123" s="58">
        <f t="shared" ref="L123:L158" si="28">J123*K123</f>
        <v>1809.1136</v>
      </c>
      <c r="M123" s="62">
        <f t="shared" ref="M123:M158" si="29">H123*13.664</f>
        <v>452.2784</v>
      </c>
      <c r="N123" s="63" t="s">
        <v>411</v>
      </c>
      <c r="O123" s="64" t="s">
        <v>26</v>
      </c>
      <c r="P123" s="65"/>
      <c r="Q123" s="72"/>
    </row>
    <row r="124" s="4" customFormat="1" ht="18.6" customHeight="1" spans="1:17">
      <c r="A124" s="30">
        <f t="shared" si="25"/>
        <v>118</v>
      </c>
      <c r="B124" s="31" t="s">
        <v>412</v>
      </c>
      <c r="C124" s="31" t="s">
        <v>22</v>
      </c>
      <c r="D124" s="28" t="s">
        <v>189</v>
      </c>
      <c r="E124" s="28" t="s">
        <v>413</v>
      </c>
      <c r="F124" s="28" t="s">
        <v>22</v>
      </c>
      <c r="G124" s="28">
        <v>14.32</v>
      </c>
      <c r="H124" s="28">
        <v>14.32</v>
      </c>
      <c r="I124" s="28">
        <f t="shared" si="26"/>
        <v>16038.4</v>
      </c>
      <c r="J124" s="58">
        <f t="shared" si="27"/>
        <v>978.3424</v>
      </c>
      <c r="K124" s="61">
        <v>0.8</v>
      </c>
      <c r="L124" s="58">
        <f t="shared" si="28"/>
        <v>782.67392</v>
      </c>
      <c r="M124" s="62">
        <f t="shared" si="29"/>
        <v>195.66848</v>
      </c>
      <c r="N124" s="63" t="s">
        <v>414</v>
      </c>
      <c r="O124" s="64" t="s">
        <v>26</v>
      </c>
      <c r="P124" s="65"/>
      <c r="Q124" s="72"/>
    </row>
    <row r="125" s="4" customFormat="1" ht="18.6" customHeight="1" spans="1:17">
      <c r="A125" s="30">
        <f t="shared" ref="A125:A143" si="30">ROW()-6</f>
        <v>119</v>
      </c>
      <c r="B125" s="31" t="s">
        <v>415</v>
      </c>
      <c r="C125" s="31" t="s">
        <v>22</v>
      </c>
      <c r="D125" s="28" t="s">
        <v>134</v>
      </c>
      <c r="E125" s="28" t="s">
        <v>381</v>
      </c>
      <c r="F125" s="28" t="s">
        <v>22</v>
      </c>
      <c r="G125" s="28">
        <v>37.96</v>
      </c>
      <c r="H125" s="28">
        <v>37.96</v>
      </c>
      <c r="I125" s="28">
        <f t="shared" si="26"/>
        <v>42515.2</v>
      </c>
      <c r="J125" s="58">
        <f t="shared" si="27"/>
        <v>2593.4272</v>
      </c>
      <c r="K125" s="61">
        <v>0.8</v>
      </c>
      <c r="L125" s="58">
        <f t="shared" si="28"/>
        <v>2074.74176</v>
      </c>
      <c r="M125" s="62">
        <f t="shared" si="29"/>
        <v>518.68544</v>
      </c>
      <c r="N125" s="63" t="s">
        <v>416</v>
      </c>
      <c r="O125" s="64" t="s">
        <v>26</v>
      </c>
      <c r="P125" s="65"/>
      <c r="Q125" s="72"/>
    </row>
    <row r="126" s="4" customFormat="1" ht="18.6" customHeight="1" spans="1:17">
      <c r="A126" s="30">
        <f t="shared" si="30"/>
        <v>120</v>
      </c>
      <c r="B126" s="31" t="s">
        <v>417</v>
      </c>
      <c r="C126" s="31" t="s">
        <v>22</v>
      </c>
      <c r="D126" s="28" t="s">
        <v>48</v>
      </c>
      <c r="E126" s="28" t="s">
        <v>418</v>
      </c>
      <c r="F126" s="28" t="s">
        <v>22</v>
      </c>
      <c r="G126" s="28">
        <v>18.78</v>
      </c>
      <c r="H126" s="28">
        <v>18.78</v>
      </c>
      <c r="I126" s="28">
        <f t="shared" si="26"/>
        <v>21033.6</v>
      </c>
      <c r="J126" s="58">
        <f t="shared" si="27"/>
        <v>1283.0496</v>
      </c>
      <c r="K126" s="61">
        <v>0.8</v>
      </c>
      <c r="L126" s="58">
        <f t="shared" si="28"/>
        <v>1026.43968</v>
      </c>
      <c r="M126" s="62">
        <f t="shared" si="29"/>
        <v>256.60992</v>
      </c>
      <c r="N126" s="63" t="s">
        <v>419</v>
      </c>
      <c r="O126" s="64" t="s">
        <v>26</v>
      </c>
      <c r="P126" s="65"/>
      <c r="Q126" s="72"/>
    </row>
    <row r="127" s="4" customFormat="1" ht="18.6" customHeight="1" spans="1:17">
      <c r="A127" s="30">
        <f t="shared" si="30"/>
        <v>121</v>
      </c>
      <c r="B127" s="31" t="s">
        <v>420</v>
      </c>
      <c r="C127" s="31" t="s">
        <v>22</v>
      </c>
      <c r="D127" s="28" t="s">
        <v>72</v>
      </c>
      <c r="E127" s="28" t="s">
        <v>421</v>
      </c>
      <c r="F127" s="28" t="s">
        <v>22</v>
      </c>
      <c r="G127" s="28">
        <v>23.76</v>
      </c>
      <c r="H127" s="28">
        <v>23.76</v>
      </c>
      <c r="I127" s="28">
        <f t="shared" si="26"/>
        <v>26611.2</v>
      </c>
      <c r="J127" s="58">
        <f t="shared" si="27"/>
        <v>1623.2832</v>
      </c>
      <c r="K127" s="61">
        <v>0.8</v>
      </c>
      <c r="L127" s="58">
        <f t="shared" si="28"/>
        <v>1298.62656</v>
      </c>
      <c r="M127" s="62">
        <f t="shared" si="29"/>
        <v>324.65664</v>
      </c>
      <c r="N127" s="63" t="s">
        <v>422</v>
      </c>
      <c r="O127" s="64" t="s">
        <v>26</v>
      </c>
      <c r="P127" s="65"/>
      <c r="Q127" s="72"/>
    </row>
    <row r="128" s="4" customFormat="1" ht="18.6" customHeight="1" spans="1:17">
      <c r="A128" s="30">
        <f t="shared" si="30"/>
        <v>122</v>
      </c>
      <c r="B128" s="31" t="s">
        <v>423</v>
      </c>
      <c r="C128" s="31" t="s">
        <v>22</v>
      </c>
      <c r="D128" s="28" t="s">
        <v>52</v>
      </c>
      <c r="E128" s="28" t="s">
        <v>424</v>
      </c>
      <c r="F128" s="28" t="s">
        <v>22</v>
      </c>
      <c r="G128" s="28">
        <v>23.65</v>
      </c>
      <c r="H128" s="28">
        <v>23.65</v>
      </c>
      <c r="I128" s="28">
        <f t="shared" si="26"/>
        <v>26488</v>
      </c>
      <c r="J128" s="58">
        <f t="shared" si="27"/>
        <v>1615.768</v>
      </c>
      <c r="K128" s="61">
        <v>0.8</v>
      </c>
      <c r="L128" s="58">
        <f t="shared" si="28"/>
        <v>1292.6144</v>
      </c>
      <c r="M128" s="62">
        <f t="shared" si="29"/>
        <v>323.1536</v>
      </c>
      <c r="N128" s="63" t="s">
        <v>425</v>
      </c>
      <c r="O128" s="64" t="s">
        <v>26</v>
      </c>
      <c r="P128" s="65"/>
      <c r="Q128" s="72"/>
    </row>
    <row r="129" s="4" customFormat="1" ht="18.6" customHeight="1" spans="1:17">
      <c r="A129" s="30">
        <f t="shared" si="30"/>
        <v>123</v>
      </c>
      <c r="B129" s="31" t="s">
        <v>426</v>
      </c>
      <c r="C129" s="31" t="s">
        <v>22</v>
      </c>
      <c r="D129" s="28" t="s">
        <v>427</v>
      </c>
      <c r="E129" s="28" t="s">
        <v>428</v>
      </c>
      <c r="F129" s="28" t="s">
        <v>22</v>
      </c>
      <c r="G129" s="28">
        <v>19.87</v>
      </c>
      <c r="H129" s="28">
        <v>19.87</v>
      </c>
      <c r="I129" s="28">
        <f t="shared" si="26"/>
        <v>22254.4</v>
      </c>
      <c r="J129" s="58">
        <f t="shared" si="27"/>
        <v>1357.5184</v>
      </c>
      <c r="K129" s="61">
        <v>0.8</v>
      </c>
      <c r="L129" s="58">
        <f t="shared" si="28"/>
        <v>1086.01472</v>
      </c>
      <c r="M129" s="62">
        <f t="shared" si="29"/>
        <v>271.50368</v>
      </c>
      <c r="N129" s="63" t="s">
        <v>429</v>
      </c>
      <c r="O129" s="64" t="s">
        <v>26</v>
      </c>
      <c r="P129" s="65"/>
      <c r="Q129" s="72"/>
    </row>
    <row r="130" s="4" customFormat="1" ht="18.6" customHeight="1" spans="1:17">
      <c r="A130" s="30">
        <f t="shared" si="30"/>
        <v>124</v>
      </c>
      <c r="B130" s="31" t="s">
        <v>430</v>
      </c>
      <c r="C130" s="31" t="s">
        <v>22</v>
      </c>
      <c r="D130" s="28" t="s">
        <v>126</v>
      </c>
      <c r="E130" s="28" t="s">
        <v>431</v>
      </c>
      <c r="F130" s="28" t="s">
        <v>22</v>
      </c>
      <c r="G130" s="28">
        <v>28.34</v>
      </c>
      <c r="H130" s="28">
        <v>28.34</v>
      </c>
      <c r="I130" s="28">
        <f t="shared" si="26"/>
        <v>31740.8</v>
      </c>
      <c r="J130" s="58">
        <f t="shared" si="27"/>
        <v>1936.1888</v>
      </c>
      <c r="K130" s="61">
        <v>0.8</v>
      </c>
      <c r="L130" s="58">
        <f t="shared" si="28"/>
        <v>1548.95104</v>
      </c>
      <c r="M130" s="62">
        <f t="shared" si="29"/>
        <v>387.23776</v>
      </c>
      <c r="N130" s="63" t="s">
        <v>432</v>
      </c>
      <c r="O130" s="64" t="s">
        <v>26</v>
      </c>
      <c r="P130" s="65"/>
      <c r="Q130" s="72"/>
    </row>
    <row r="131" s="4" customFormat="1" ht="18.6" customHeight="1" spans="1:17">
      <c r="A131" s="30">
        <f t="shared" si="30"/>
        <v>125</v>
      </c>
      <c r="B131" s="31" t="s">
        <v>433</v>
      </c>
      <c r="C131" s="31" t="s">
        <v>22</v>
      </c>
      <c r="D131" s="28" t="s">
        <v>434</v>
      </c>
      <c r="E131" s="28" t="s">
        <v>435</v>
      </c>
      <c r="F131" s="28" t="s">
        <v>22</v>
      </c>
      <c r="G131" s="28">
        <v>9.4</v>
      </c>
      <c r="H131" s="28">
        <v>9.4</v>
      </c>
      <c r="I131" s="28">
        <f t="shared" si="26"/>
        <v>10528</v>
      </c>
      <c r="J131" s="58">
        <f t="shared" si="27"/>
        <v>642.208</v>
      </c>
      <c r="K131" s="61">
        <v>0.8</v>
      </c>
      <c r="L131" s="58">
        <f t="shared" si="28"/>
        <v>513.7664</v>
      </c>
      <c r="M131" s="62">
        <f t="shared" si="29"/>
        <v>128.4416</v>
      </c>
      <c r="N131" s="63" t="s">
        <v>436</v>
      </c>
      <c r="O131" s="64" t="s">
        <v>26</v>
      </c>
      <c r="P131" s="65"/>
      <c r="Q131" s="72"/>
    </row>
    <row r="132" s="4" customFormat="1" ht="18.6" customHeight="1" spans="1:17">
      <c r="A132" s="30">
        <f t="shared" si="30"/>
        <v>126</v>
      </c>
      <c r="B132" s="31" t="s">
        <v>437</v>
      </c>
      <c r="C132" s="31" t="s">
        <v>22</v>
      </c>
      <c r="D132" s="28" t="s">
        <v>134</v>
      </c>
      <c r="E132" s="28" t="s">
        <v>111</v>
      </c>
      <c r="F132" s="28" t="s">
        <v>22</v>
      </c>
      <c r="G132" s="28">
        <v>31.45</v>
      </c>
      <c r="H132" s="28">
        <v>31.45</v>
      </c>
      <c r="I132" s="28">
        <f t="shared" si="26"/>
        <v>35224</v>
      </c>
      <c r="J132" s="58">
        <f t="shared" si="27"/>
        <v>2148.664</v>
      </c>
      <c r="K132" s="61">
        <v>0.8</v>
      </c>
      <c r="L132" s="58">
        <f t="shared" si="28"/>
        <v>1718.9312</v>
      </c>
      <c r="M132" s="62">
        <f t="shared" si="29"/>
        <v>429.7328</v>
      </c>
      <c r="N132" s="63" t="s">
        <v>438</v>
      </c>
      <c r="O132" s="64" t="s">
        <v>26</v>
      </c>
      <c r="P132" s="65"/>
      <c r="Q132" s="72"/>
    </row>
    <row r="133" s="4" customFormat="1" ht="18.6" customHeight="1" spans="1:17">
      <c r="A133" s="30">
        <f t="shared" si="30"/>
        <v>127</v>
      </c>
      <c r="B133" s="31" t="s">
        <v>439</v>
      </c>
      <c r="C133" s="31" t="s">
        <v>22</v>
      </c>
      <c r="D133" s="28" t="s">
        <v>52</v>
      </c>
      <c r="E133" s="28" t="s">
        <v>440</v>
      </c>
      <c r="F133" s="28" t="s">
        <v>22</v>
      </c>
      <c r="G133" s="28">
        <v>17.95</v>
      </c>
      <c r="H133" s="28">
        <v>17.95</v>
      </c>
      <c r="I133" s="28">
        <f t="shared" si="26"/>
        <v>20104</v>
      </c>
      <c r="J133" s="58">
        <f t="shared" si="27"/>
        <v>1226.344</v>
      </c>
      <c r="K133" s="61">
        <v>0.8</v>
      </c>
      <c r="L133" s="58">
        <f t="shared" si="28"/>
        <v>981.0752</v>
      </c>
      <c r="M133" s="62">
        <f t="shared" si="29"/>
        <v>245.2688</v>
      </c>
      <c r="N133" s="63" t="s">
        <v>441</v>
      </c>
      <c r="O133" s="64" t="s">
        <v>26</v>
      </c>
      <c r="P133" s="65"/>
      <c r="Q133" s="72"/>
    </row>
    <row r="134" s="4" customFormat="1" ht="18.6" customHeight="1" spans="1:17">
      <c r="A134" s="30">
        <f t="shared" si="30"/>
        <v>128</v>
      </c>
      <c r="B134" s="31" t="s">
        <v>442</v>
      </c>
      <c r="C134" s="31" t="s">
        <v>22</v>
      </c>
      <c r="D134" s="28" t="s">
        <v>217</v>
      </c>
      <c r="E134" s="28" t="s">
        <v>443</v>
      </c>
      <c r="F134" s="28" t="s">
        <v>22</v>
      </c>
      <c r="G134" s="28">
        <v>14.32</v>
      </c>
      <c r="H134" s="28">
        <v>14.32</v>
      </c>
      <c r="I134" s="28">
        <f t="shared" si="26"/>
        <v>16038.4</v>
      </c>
      <c r="J134" s="58">
        <f t="shared" si="27"/>
        <v>978.3424</v>
      </c>
      <c r="K134" s="61">
        <v>0.8</v>
      </c>
      <c r="L134" s="58">
        <f t="shared" si="28"/>
        <v>782.67392</v>
      </c>
      <c r="M134" s="62">
        <f t="shared" si="29"/>
        <v>195.66848</v>
      </c>
      <c r="N134" s="63" t="s">
        <v>444</v>
      </c>
      <c r="O134" s="64" t="s">
        <v>26</v>
      </c>
      <c r="P134" s="65"/>
      <c r="Q134" s="72"/>
    </row>
    <row r="135" s="4" customFormat="1" ht="18.6" customHeight="1" spans="1:17">
      <c r="A135" s="30">
        <f t="shared" si="30"/>
        <v>129</v>
      </c>
      <c r="B135" s="31" t="s">
        <v>445</v>
      </c>
      <c r="C135" s="31" t="s">
        <v>22</v>
      </c>
      <c r="D135" s="28" t="s">
        <v>94</v>
      </c>
      <c r="E135" s="28" t="s">
        <v>446</v>
      </c>
      <c r="F135" s="28" t="s">
        <v>22</v>
      </c>
      <c r="G135" s="28">
        <v>19.5</v>
      </c>
      <c r="H135" s="28">
        <v>19.5</v>
      </c>
      <c r="I135" s="28">
        <f t="shared" si="26"/>
        <v>21840</v>
      </c>
      <c r="J135" s="58">
        <f t="shared" si="27"/>
        <v>1332.24</v>
      </c>
      <c r="K135" s="61">
        <v>0.8</v>
      </c>
      <c r="L135" s="58">
        <f t="shared" si="28"/>
        <v>1065.792</v>
      </c>
      <c r="M135" s="62">
        <f t="shared" si="29"/>
        <v>266.448</v>
      </c>
      <c r="N135" s="63" t="s">
        <v>447</v>
      </c>
      <c r="O135" s="64" t="s">
        <v>26</v>
      </c>
      <c r="P135" s="65"/>
      <c r="Q135" s="72"/>
    </row>
    <row r="136" s="4" customFormat="1" ht="18.6" customHeight="1" spans="1:17">
      <c r="A136" s="30">
        <f t="shared" si="30"/>
        <v>130</v>
      </c>
      <c r="B136" s="31" t="s">
        <v>448</v>
      </c>
      <c r="C136" s="31" t="s">
        <v>22</v>
      </c>
      <c r="D136" s="28" t="s">
        <v>44</v>
      </c>
      <c r="E136" s="28" t="s">
        <v>449</v>
      </c>
      <c r="F136" s="28" t="s">
        <v>22</v>
      </c>
      <c r="G136" s="28">
        <v>18.19</v>
      </c>
      <c r="H136" s="28">
        <v>18.19</v>
      </c>
      <c r="I136" s="28">
        <f t="shared" si="26"/>
        <v>20372.8</v>
      </c>
      <c r="J136" s="58">
        <f t="shared" si="27"/>
        <v>1242.7408</v>
      </c>
      <c r="K136" s="61">
        <v>0.8</v>
      </c>
      <c r="L136" s="58">
        <f t="shared" si="28"/>
        <v>994.19264</v>
      </c>
      <c r="M136" s="62">
        <f t="shared" si="29"/>
        <v>248.54816</v>
      </c>
      <c r="N136" s="63" t="s">
        <v>450</v>
      </c>
      <c r="O136" s="64" t="s">
        <v>26</v>
      </c>
      <c r="P136" s="65"/>
      <c r="Q136" s="72"/>
    </row>
    <row r="137" s="4" customFormat="1" ht="18.6" customHeight="1" spans="1:17">
      <c r="A137" s="30">
        <f t="shared" si="30"/>
        <v>131</v>
      </c>
      <c r="B137" s="31" t="s">
        <v>451</v>
      </c>
      <c r="C137" s="31" t="s">
        <v>22</v>
      </c>
      <c r="D137" s="28" t="s">
        <v>36</v>
      </c>
      <c r="E137" s="28" t="s">
        <v>452</v>
      </c>
      <c r="F137" s="28" t="s">
        <v>22</v>
      </c>
      <c r="G137" s="28">
        <v>35.06</v>
      </c>
      <c r="H137" s="28">
        <v>35.06</v>
      </c>
      <c r="I137" s="28">
        <f t="shared" si="26"/>
        <v>39267.2</v>
      </c>
      <c r="J137" s="58">
        <f t="shared" si="27"/>
        <v>2395.2992</v>
      </c>
      <c r="K137" s="61">
        <v>0.8</v>
      </c>
      <c r="L137" s="58">
        <f t="shared" si="28"/>
        <v>1916.23936</v>
      </c>
      <c r="M137" s="62">
        <f t="shared" si="29"/>
        <v>479.05984</v>
      </c>
      <c r="N137" s="63" t="s">
        <v>453</v>
      </c>
      <c r="O137" s="64" t="s">
        <v>26</v>
      </c>
      <c r="P137" s="65"/>
      <c r="Q137" s="72"/>
    </row>
    <row r="138" s="4" customFormat="1" ht="18.6" customHeight="1" spans="1:17">
      <c r="A138" s="30">
        <f t="shared" si="30"/>
        <v>132</v>
      </c>
      <c r="B138" s="31" t="s">
        <v>454</v>
      </c>
      <c r="C138" s="31" t="s">
        <v>22</v>
      </c>
      <c r="D138" s="28" t="s">
        <v>134</v>
      </c>
      <c r="E138" s="28" t="s">
        <v>455</v>
      </c>
      <c r="F138" s="28" t="s">
        <v>22</v>
      </c>
      <c r="G138" s="28">
        <v>12</v>
      </c>
      <c r="H138" s="28">
        <v>12</v>
      </c>
      <c r="I138" s="28">
        <f t="shared" si="26"/>
        <v>13440</v>
      </c>
      <c r="J138" s="58">
        <f t="shared" si="27"/>
        <v>819.84</v>
      </c>
      <c r="K138" s="61">
        <v>0.8</v>
      </c>
      <c r="L138" s="58">
        <f t="shared" si="28"/>
        <v>655.872</v>
      </c>
      <c r="M138" s="62">
        <f t="shared" si="29"/>
        <v>163.968</v>
      </c>
      <c r="N138" s="63" t="s">
        <v>456</v>
      </c>
      <c r="O138" s="64" t="s">
        <v>26</v>
      </c>
      <c r="P138" s="65"/>
      <c r="Q138" s="72"/>
    </row>
    <row r="139" s="4" customFormat="1" ht="18.6" customHeight="1" spans="1:17">
      <c r="A139" s="30">
        <f t="shared" si="30"/>
        <v>133</v>
      </c>
      <c r="B139" s="31" t="s">
        <v>457</v>
      </c>
      <c r="C139" s="31" t="s">
        <v>22</v>
      </c>
      <c r="D139" s="28" t="s">
        <v>458</v>
      </c>
      <c r="E139" s="28" t="s">
        <v>459</v>
      </c>
      <c r="F139" s="28" t="s">
        <v>22</v>
      </c>
      <c r="G139" s="28">
        <v>27.32</v>
      </c>
      <c r="H139" s="28">
        <v>27.32</v>
      </c>
      <c r="I139" s="28">
        <f t="shared" si="26"/>
        <v>30598.4</v>
      </c>
      <c r="J139" s="58">
        <f t="shared" si="27"/>
        <v>1866.5024</v>
      </c>
      <c r="K139" s="61">
        <v>0.8</v>
      </c>
      <c r="L139" s="58">
        <f t="shared" si="28"/>
        <v>1493.20192</v>
      </c>
      <c r="M139" s="62">
        <f t="shared" si="29"/>
        <v>373.30048</v>
      </c>
      <c r="N139" s="63" t="s">
        <v>460</v>
      </c>
      <c r="O139" s="64" t="s">
        <v>26</v>
      </c>
      <c r="P139" s="65"/>
      <c r="Q139" s="72"/>
    </row>
    <row r="140" s="4" customFormat="1" ht="18.6" customHeight="1" spans="1:17">
      <c r="A140" s="30">
        <f t="shared" si="30"/>
        <v>134</v>
      </c>
      <c r="B140" s="31" t="s">
        <v>461</v>
      </c>
      <c r="C140" s="31" t="s">
        <v>22</v>
      </c>
      <c r="D140" s="28" t="s">
        <v>48</v>
      </c>
      <c r="E140" s="28" t="s">
        <v>462</v>
      </c>
      <c r="F140" s="28" t="s">
        <v>22</v>
      </c>
      <c r="G140" s="28">
        <v>21.6</v>
      </c>
      <c r="H140" s="28">
        <v>21.6</v>
      </c>
      <c r="I140" s="28">
        <f t="shared" si="26"/>
        <v>24192</v>
      </c>
      <c r="J140" s="58">
        <f t="shared" si="27"/>
        <v>1475.712</v>
      </c>
      <c r="K140" s="61">
        <v>0.8</v>
      </c>
      <c r="L140" s="58">
        <f t="shared" si="28"/>
        <v>1180.5696</v>
      </c>
      <c r="M140" s="62">
        <f t="shared" si="29"/>
        <v>295.1424</v>
      </c>
      <c r="N140" s="63" t="s">
        <v>463</v>
      </c>
      <c r="O140" s="64" t="s">
        <v>26</v>
      </c>
      <c r="P140" s="65"/>
      <c r="Q140" s="72"/>
    </row>
    <row r="141" s="4" customFormat="1" ht="18.6" customHeight="1" spans="1:17">
      <c r="A141" s="30">
        <f t="shared" si="30"/>
        <v>135</v>
      </c>
      <c r="B141" s="31" t="s">
        <v>464</v>
      </c>
      <c r="C141" s="31" t="s">
        <v>22</v>
      </c>
      <c r="D141" s="28" t="s">
        <v>72</v>
      </c>
      <c r="E141" s="28" t="s">
        <v>465</v>
      </c>
      <c r="F141" s="28" t="s">
        <v>22</v>
      </c>
      <c r="G141" s="28">
        <v>17.88</v>
      </c>
      <c r="H141" s="28">
        <v>17.88</v>
      </c>
      <c r="I141" s="28">
        <f t="shared" si="26"/>
        <v>20025.6</v>
      </c>
      <c r="J141" s="58">
        <f t="shared" si="27"/>
        <v>1221.5616</v>
      </c>
      <c r="K141" s="61">
        <v>0.8</v>
      </c>
      <c r="L141" s="58">
        <f t="shared" si="28"/>
        <v>977.24928</v>
      </c>
      <c r="M141" s="62">
        <f t="shared" si="29"/>
        <v>244.31232</v>
      </c>
      <c r="N141" s="63" t="s">
        <v>466</v>
      </c>
      <c r="O141" s="64" t="s">
        <v>26</v>
      </c>
      <c r="P141" s="65"/>
      <c r="Q141" s="72"/>
    </row>
    <row r="142" s="4" customFormat="1" ht="18.6" customHeight="1" spans="1:17">
      <c r="A142" s="30">
        <f t="shared" si="30"/>
        <v>136</v>
      </c>
      <c r="B142" s="31" t="s">
        <v>467</v>
      </c>
      <c r="C142" s="31" t="s">
        <v>22</v>
      </c>
      <c r="D142" s="28" t="s">
        <v>72</v>
      </c>
      <c r="E142" s="28" t="s">
        <v>468</v>
      </c>
      <c r="F142" s="28" t="s">
        <v>22</v>
      </c>
      <c r="G142" s="28">
        <v>17.13</v>
      </c>
      <c r="H142" s="28">
        <v>17.13</v>
      </c>
      <c r="I142" s="28">
        <f t="shared" si="26"/>
        <v>19185.6</v>
      </c>
      <c r="J142" s="58">
        <f t="shared" si="27"/>
        <v>1170.3216</v>
      </c>
      <c r="K142" s="61">
        <v>0.8</v>
      </c>
      <c r="L142" s="58">
        <f t="shared" si="28"/>
        <v>936.25728</v>
      </c>
      <c r="M142" s="62">
        <f t="shared" si="29"/>
        <v>234.06432</v>
      </c>
      <c r="N142" s="63" t="s">
        <v>469</v>
      </c>
      <c r="O142" s="64" t="s">
        <v>26</v>
      </c>
      <c r="P142" s="65"/>
      <c r="Q142" s="72"/>
    </row>
    <row r="143" s="4" customFormat="1" ht="18.6" customHeight="1" spans="1:17">
      <c r="A143" s="30">
        <f t="shared" si="30"/>
        <v>137</v>
      </c>
      <c r="B143" s="31" t="s">
        <v>470</v>
      </c>
      <c r="C143" s="31" t="s">
        <v>22</v>
      </c>
      <c r="D143" s="28" t="s">
        <v>44</v>
      </c>
      <c r="E143" s="28" t="s">
        <v>471</v>
      </c>
      <c r="F143" s="28" t="s">
        <v>22</v>
      </c>
      <c r="G143" s="28">
        <v>85.84</v>
      </c>
      <c r="H143" s="28">
        <v>85.84</v>
      </c>
      <c r="I143" s="28">
        <f t="shared" si="26"/>
        <v>96140.8</v>
      </c>
      <c r="J143" s="58">
        <f t="shared" si="27"/>
        <v>5864.5888</v>
      </c>
      <c r="K143" s="61">
        <v>0.8</v>
      </c>
      <c r="L143" s="58">
        <f t="shared" si="28"/>
        <v>4691.67104</v>
      </c>
      <c r="M143" s="62">
        <f t="shared" si="29"/>
        <v>1172.91776</v>
      </c>
      <c r="N143" s="63" t="s">
        <v>472</v>
      </c>
      <c r="O143" s="64" t="s">
        <v>26</v>
      </c>
      <c r="P143" s="65"/>
      <c r="Q143" s="72"/>
    </row>
    <row r="144" s="4" customFormat="1" ht="18.6" customHeight="1" spans="1:17">
      <c r="A144" s="30">
        <f t="shared" ref="A144:A162" si="31">ROW()-6</f>
        <v>138</v>
      </c>
      <c r="B144" s="31" t="s">
        <v>473</v>
      </c>
      <c r="C144" s="31" t="s">
        <v>22</v>
      </c>
      <c r="D144" s="28" t="s">
        <v>44</v>
      </c>
      <c r="E144" s="28" t="s">
        <v>474</v>
      </c>
      <c r="F144" s="28" t="s">
        <v>22</v>
      </c>
      <c r="G144" s="28">
        <v>17</v>
      </c>
      <c r="H144" s="28">
        <v>17</v>
      </c>
      <c r="I144" s="28">
        <f t="shared" si="26"/>
        <v>19040</v>
      </c>
      <c r="J144" s="58">
        <f t="shared" si="27"/>
        <v>1161.44</v>
      </c>
      <c r="K144" s="61">
        <v>0.8</v>
      </c>
      <c r="L144" s="58">
        <f t="shared" si="28"/>
        <v>929.152</v>
      </c>
      <c r="M144" s="62">
        <f t="shared" si="29"/>
        <v>232.288</v>
      </c>
      <c r="N144" s="63" t="s">
        <v>475</v>
      </c>
      <c r="O144" s="64" t="s">
        <v>26</v>
      </c>
      <c r="P144" s="65"/>
      <c r="Q144" s="72"/>
    </row>
    <row r="145" s="4" customFormat="1" ht="18.6" customHeight="1" spans="1:17">
      <c r="A145" s="30">
        <f t="shared" si="31"/>
        <v>139</v>
      </c>
      <c r="B145" s="31" t="s">
        <v>476</v>
      </c>
      <c r="C145" s="31" t="s">
        <v>22</v>
      </c>
      <c r="D145" s="28" t="s">
        <v>72</v>
      </c>
      <c r="E145" s="28" t="s">
        <v>477</v>
      </c>
      <c r="F145" s="28" t="s">
        <v>22</v>
      </c>
      <c r="G145" s="28">
        <v>17.73</v>
      </c>
      <c r="H145" s="28">
        <v>17.73</v>
      </c>
      <c r="I145" s="28">
        <f t="shared" si="26"/>
        <v>19857.6</v>
      </c>
      <c r="J145" s="58">
        <f t="shared" si="27"/>
        <v>1211.3136</v>
      </c>
      <c r="K145" s="61">
        <v>0.8</v>
      </c>
      <c r="L145" s="58">
        <f t="shared" si="28"/>
        <v>969.05088</v>
      </c>
      <c r="M145" s="62">
        <f t="shared" si="29"/>
        <v>242.26272</v>
      </c>
      <c r="N145" s="63" t="s">
        <v>478</v>
      </c>
      <c r="O145" s="64" t="s">
        <v>26</v>
      </c>
      <c r="P145" s="65"/>
      <c r="Q145" s="72"/>
    </row>
    <row r="146" s="4" customFormat="1" ht="18.6" customHeight="1" spans="1:17">
      <c r="A146" s="30">
        <f t="shared" si="31"/>
        <v>140</v>
      </c>
      <c r="B146" s="31" t="s">
        <v>479</v>
      </c>
      <c r="C146" s="31" t="s">
        <v>22</v>
      </c>
      <c r="D146" s="28" t="s">
        <v>118</v>
      </c>
      <c r="E146" s="28" t="s">
        <v>480</v>
      </c>
      <c r="F146" s="28" t="s">
        <v>22</v>
      </c>
      <c r="G146" s="28">
        <v>17.92</v>
      </c>
      <c r="H146" s="28">
        <v>17.92</v>
      </c>
      <c r="I146" s="28">
        <f t="shared" si="26"/>
        <v>20070.4</v>
      </c>
      <c r="J146" s="58">
        <f t="shared" si="27"/>
        <v>1224.2944</v>
      </c>
      <c r="K146" s="61">
        <v>0.8</v>
      </c>
      <c r="L146" s="58">
        <f t="shared" si="28"/>
        <v>979.43552</v>
      </c>
      <c r="M146" s="62">
        <f t="shared" si="29"/>
        <v>244.85888</v>
      </c>
      <c r="N146" s="63" t="s">
        <v>481</v>
      </c>
      <c r="O146" s="64" t="s">
        <v>26</v>
      </c>
      <c r="P146" s="65"/>
      <c r="Q146" s="72"/>
    </row>
    <row r="147" s="4" customFormat="1" ht="18.6" customHeight="1" spans="1:17">
      <c r="A147" s="30">
        <f t="shared" si="31"/>
        <v>141</v>
      </c>
      <c r="B147" s="31" t="s">
        <v>482</v>
      </c>
      <c r="C147" s="31" t="s">
        <v>22</v>
      </c>
      <c r="D147" s="28" t="s">
        <v>48</v>
      </c>
      <c r="E147" s="28" t="s">
        <v>483</v>
      </c>
      <c r="F147" s="28" t="s">
        <v>22</v>
      </c>
      <c r="G147" s="28">
        <v>22.59</v>
      </c>
      <c r="H147" s="28">
        <v>22.59</v>
      </c>
      <c r="I147" s="28">
        <f t="shared" si="26"/>
        <v>25300.8</v>
      </c>
      <c r="J147" s="58">
        <f t="shared" si="27"/>
        <v>1543.3488</v>
      </c>
      <c r="K147" s="61">
        <v>0.8</v>
      </c>
      <c r="L147" s="58">
        <f t="shared" si="28"/>
        <v>1234.67904</v>
      </c>
      <c r="M147" s="62">
        <f t="shared" si="29"/>
        <v>308.66976</v>
      </c>
      <c r="N147" s="63" t="s">
        <v>484</v>
      </c>
      <c r="O147" s="64" t="s">
        <v>26</v>
      </c>
      <c r="P147" s="65"/>
      <c r="Q147" s="72"/>
    </row>
    <row r="148" s="4" customFormat="1" ht="18.6" customHeight="1" spans="1:17">
      <c r="A148" s="30">
        <f t="shared" si="31"/>
        <v>142</v>
      </c>
      <c r="B148" s="31" t="s">
        <v>485</v>
      </c>
      <c r="C148" s="31" t="s">
        <v>22</v>
      </c>
      <c r="D148" s="28" t="s">
        <v>36</v>
      </c>
      <c r="E148" s="28" t="s">
        <v>312</v>
      </c>
      <c r="F148" s="28" t="s">
        <v>22</v>
      </c>
      <c r="G148" s="28">
        <v>17.67</v>
      </c>
      <c r="H148" s="28">
        <v>17.67</v>
      </c>
      <c r="I148" s="28">
        <f t="shared" si="26"/>
        <v>19790.4</v>
      </c>
      <c r="J148" s="58">
        <f t="shared" si="27"/>
        <v>1207.2144</v>
      </c>
      <c r="K148" s="61">
        <v>0.8</v>
      </c>
      <c r="L148" s="58">
        <f t="shared" si="28"/>
        <v>965.77152</v>
      </c>
      <c r="M148" s="62">
        <f t="shared" si="29"/>
        <v>241.44288</v>
      </c>
      <c r="N148" s="63" t="s">
        <v>486</v>
      </c>
      <c r="O148" s="64" t="s">
        <v>26</v>
      </c>
      <c r="P148" s="65"/>
      <c r="Q148" s="72"/>
    </row>
    <row r="149" s="4" customFormat="1" ht="18.6" customHeight="1" spans="1:17">
      <c r="A149" s="30">
        <f t="shared" si="31"/>
        <v>143</v>
      </c>
      <c r="B149" s="31" t="s">
        <v>487</v>
      </c>
      <c r="C149" s="31" t="s">
        <v>22</v>
      </c>
      <c r="D149" s="28" t="s">
        <v>56</v>
      </c>
      <c r="E149" s="28" t="s">
        <v>488</v>
      </c>
      <c r="F149" s="28" t="s">
        <v>22</v>
      </c>
      <c r="G149" s="28">
        <v>35.01</v>
      </c>
      <c r="H149" s="28">
        <v>35.01</v>
      </c>
      <c r="I149" s="28">
        <f t="shared" si="26"/>
        <v>39211.2</v>
      </c>
      <c r="J149" s="58">
        <f t="shared" si="27"/>
        <v>2391.8832</v>
      </c>
      <c r="K149" s="61">
        <v>0.8</v>
      </c>
      <c r="L149" s="58">
        <f t="shared" si="28"/>
        <v>1913.50656</v>
      </c>
      <c r="M149" s="62">
        <f t="shared" si="29"/>
        <v>478.37664</v>
      </c>
      <c r="N149" s="63" t="s">
        <v>489</v>
      </c>
      <c r="O149" s="64" t="s">
        <v>26</v>
      </c>
      <c r="P149" s="65"/>
      <c r="Q149" s="72"/>
    </row>
    <row r="150" s="4" customFormat="1" ht="18.6" customHeight="1" spans="1:17">
      <c r="A150" s="30">
        <f t="shared" si="31"/>
        <v>144</v>
      </c>
      <c r="B150" s="31" t="s">
        <v>490</v>
      </c>
      <c r="C150" s="31" t="s">
        <v>22</v>
      </c>
      <c r="D150" s="28" t="s">
        <v>213</v>
      </c>
      <c r="E150" s="28" t="s">
        <v>491</v>
      </c>
      <c r="F150" s="28" t="s">
        <v>22</v>
      </c>
      <c r="G150" s="28">
        <v>17.93</v>
      </c>
      <c r="H150" s="28">
        <v>17.93</v>
      </c>
      <c r="I150" s="28">
        <f t="shared" si="26"/>
        <v>20081.6</v>
      </c>
      <c r="J150" s="58">
        <f t="shared" si="27"/>
        <v>1224.9776</v>
      </c>
      <c r="K150" s="61">
        <v>0.8</v>
      </c>
      <c r="L150" s="58">
        <f t="shared" si="28"/>
        <v>979.98208</v>
      </c>
      <c r="M150" s="62">
        <f t="shared" si="29"/>
        <v>244.99552</v>
      </c>
      <c r="N150" s="63" t="s">
        <v>492</v>
      </c>
      <c r="O150" s="64" t="s">
        <v>26</v>
      </c>
      <c r="P150" s="65"/>
      <c r="Q150" s="72"/>
    </row>
    <row r="151" s="4" customFormat="1" ht="18.6" customHeight="1" spans="1:17">
      <c r="A151" s="30">
        <f t="shared" si="31"/>
        <v>145</v>
      </c>
      <c r="B151" s="31" t="s">
        <v>493</v>
      </c>
      <c r="C151" s="31" t="s">
        <v>22</v>
      </c>
      <c r="D151" s="28" t="s">
        <v>494</v>
      </c>
      <c r="E151" s="28" t="s">
        <v>495</v>
      </c>
      <c r="F151" s="28" t="s">
        <v>22</v>
      </c>
      <c r="G151" s="28">
        <v>20.68</v>
      </c>
      <c r="H151" s="28">
        <v>20.68</v>
      </c>
      <c r="I151" s="28">
        <f t="shared" si="26"/>
        <v>23161.6</v>
      </c>
      <c r="J151" s="58">
        <f t="shared" si="27"/>
        <v>1412.8576</v>
      </c>
      <c r="K151" s="61">
        <v>0.8</v>
      </c>
      <c r="L151" s="58">
        <f t="shared" si="28"/>
        <v>1130.28608</v>
      </c>
      <c r="M151" s="62">
        <f t="shared" si="29"/>
        <v>282.57152</v>
      </c>
      <c r="N151" s="63" t="s">
        <v>496</v>
      </c>
      <c r="O151" s="64" t="s">
        <v>26</v>
      </c>
      <c r="P151" s="65"/>
      <c r="Q151" s="72"/>
    </row>
    <row r="152" s="4" customFormat="1" ht="18.6" customHeight="1" spans="1:17">
      <c r="A152" s="30">
        <f t="shared" si="31"/>
        <v>146</v>
      </c>
      <c r="B152" s="31" t="s">
        <v>497</v>
      </c>
      <c r="C152" s="31" t="s">
        <v>22</v>
      </c>
      <c r="D152" s="28" t="s">
        <v>72</v>
      </c>
      <c r="E152" s="28" t="s">
        <v>498</v>
      </c>
      <c r="F152" s="28" t="s">
        <v>22</v>
      </c>
      <c r="G152" s="28">
        <v>41.36</v>
      </c>
      <c r="H152" s="28">
        <v>41.36</v>
      </c>
      <c r="I152" s="28">
        <f t="shared" si="26"/>
        <v>46323.2</v>
      </c>
      <c r="J152" s="58">
        <f t="shared" si="27"/>
        <v>2825.7152</v>
      </c>
      <c r="K152" s="61">
        <v>0.8</v>
      </c>
      <c r="L152" s="58">
        <f t="shared" si="28"/>
        <v>2260.57216</v>
      </c>
      <c r="M152" s="62">
        <f t="shared" si="29"/>
        <v>565.14304</v>
      </c>
      <c r="N152" s="63" t="s">
        <v>499</v>
      </c>
      <c r="O152" s="64" t="s">
        <v>26</v>
      </c>
      <c r="P152" s="65"/>
      <c r="Q152" s="72"/>
    </row>
    <row r="153" s="4" customFormat="1" ht="18.6" customHeight="1" spans="1:17">
      <c r="A153" s="30">
        <f t="shared" si="31"/>
        <v>147</v>
      </c>
      <c r="B153" s="31" t="s">
        <v>500</v>
      </c>
      <c r="C153" s="31" t="s">
        <v>22</v>
      </c>
      <c r="D153" s="28" t="s">
        <v>126</v>
      </c>
      <c r="E153" s="28" t="s">
        <v>111</v>
      </c>
      <c r="F153" s="28" t="s">
        <v>22</v>
      </c>
      <c r="G153" s="28">
        <v>22.53</v>
      </c>
      <c r="H153" s="28">
        <v>22.53</v>
      </c>
      <c r="I153" s="28">
        <f t="shared" si="26"/>
        <v>25233.6</v>
      </c>
      <c r="J153" s="58">
        <f t="shared" si="27"/>
        <v>1539.2496</v>
      </c>
      <c r="K153" s="61">
        <v>0.8</v>
      </c>
      <c r="L153" s="58">
        <f t="shared" si="28"/>
        <v>1231.39968</v>
      </c>
      <c r="M153" s="62">
        <f t="shared" si="29"/>
        <v>307.84992</v>
      </c>
      <c r="N153" s="63" t="s">
        <v>501</v>
      </c>
      <c r="O153" s="64" t="s">
        <v>26</v>
      </c>
      <c r="P153" s="65"/>
      <c r="Q153" s="72"/>
    </row>
    <row r="154" s="4" customFormat="1" ht="18.6" customHeight="1" spans="1:17">
      <c r="A154" s="30">
        <f t="shared" si="31"/>
        <v>148</v>
      </c>
      <c r="B154" s="31" t="s">
        <v>502</v>
      </c>
      <c r="C154" s="31" t="s">
        <v>22</v>
      </c>
      <c r="D154" s="28" t="s">
        <v>44</v>
      </c>
      <c r="E154" s="28" t="s">
        <v>503</v>
      </c>
      <c r="F154" s="28" t="s">
        <v>22</v>
      </c>
      <c r="G154" s="28">
        <v>19.3</v>
      </c>
      <c r="H154" s="28">
        <v>19.3</v>
      </c>
      <c r="I154" s="28">
        <f t="shared" si="26"/>
        <v>21616</v>
      </c>
      <c r="J154" s="58">
        <f t="shared" si="27"/>
        <v>1318.576</v>
      </c>
      <c r="K154" s="61">
        <v>0.8</v>
      </c>
      <c r="L154" s="58">
        <f t="shared" si="28"/>
        <v>1054.8608</v>
      </c>
      <c r="M154" s="62">
        <f t="shared" si="29"/>
        <v>263.7152</v>
      </c>
      <c r="N154" s="63" t="s">
        <v>504</v>
      </c>
      <c r="O154" s="64" t="s">
        <v>26</v>
      </c>
      <c r="P154" s="65"/>
      <c r="Q154" s="72"/>
    </row>
    <row r="155" s="4" customFormat="1" ht="18.6" customHeight="1" spans="1:17">
      <c r="A155" s="30">
        <f t="shared" si="31"/>
        <v>149</v>
      </c>
      <c r="B155" s="31" t="s">
        <v>505</v>
      </c>
      <c r="C155" s="31" t="s">
        <v>22</v>
      </c>
      <c r="D155" s="28" t="s">
        <v>107</v>
      </c>
      <c r="E155" s="28" t="s">
        <v>506</v>
      </c>
      <c r="F155" s="28" t="s">
        <v>22</v>
      </c>
      <c r="G155" s="28">
        <v>8.59</v>
      </c>
      <c r="H155" s="28">
        <v>8.59</v>
      </c>
      <c r="I155" s="28">
        <f t="shared" si="26"/>
        <v>9620.8</v>
      </c>
      <c r="J155" s="58">
        <f t="shared" si="27"/>
        <v>586.8688</v>
      </c>
      <c r="K155" s="61">
        <v>0.8</v>
      </c>
      <c r="L155" s="58">
        <f t="shared" si="28"/>
        <v>469.49504</v>
      </c>
      <c r="M155" s="62">
        <f t="shared" si="29"/>
        <v>117.37376</v>
      </c>
      <c r="N155" s="63" t="s">
        <v>507</v>
      </c>
      <c r="O155" s="64" t="s">
        <v>26</v>
      </c>
      <c r="P155" s="65"/>
      <c r="Q155" s="72"/>
    </row>
    <row r="156" s="4" customFormat="1" ht="18.6" customHeight="1" spans="1:17">
      <c r="A156" s="30">
        <f t="shared" si="31"/>
        <v>150</v>
      </c>
      <c r="B156" s="31" t="s">
        <v>508</v>
      </c>
      <c r="C156" s="31" t="s">
        <v>22</v>
      </c>
      <c r="D156" s="28" t="s">
        <v>107</v>
      </c>
      <c r="E156" s="28" t="s">
        <v>509</v>
      </c>
      <c r="F156" s="28" t="s">
        <v>22</v>
      </c>
      <c r="G156" s="28">
        <v>44.09</v>
      </c>
      <c r="H156" s="28">
        <v>44.09</v>
      </c>
      <c r="I156" s="28">
        <f t="shared" si="26"/>
        <v>49380.8</v>
      </c>
      <c r="J156" s="58">
        <f t="shared" si="27"/>
        <v>3012.2288</v>
      </c>
      <c r="K156" s="61">
        <v>0.8</v>
      </c>
      <c r="L156" s="58">
        <f t="shared" si="28"/>
        <v>2409.78304</v>
      </c>
      <c r="M156" s="62">
        <f t="shared" si="29"/>
        <v>602.44576</v>
      </c>
      <c r="N156" s="63" t="s">
        <v>510</v>
      </c>
      <c r="O156" s="64" t="s">
        <v>26</v>
      </c>
      <c r="P156" s="65"/>
      <c r="Q156" s="72"/>
    </row>
    <row r="157" s="4" customFormat="1" ht="18.6" customHeight="1" spans="1:17">
      <c r="A157" s="30">
        <f t="shared" si="31"/>
        <v>151</v>
      </c>
      <c r="B157" s="31" t="s">
        <v>511</v>
      </c>
      <c r="C157" s="31" t="s">
        <v>22</v>
      </c>
      <c r="D157" s="28" t="s">
        <v>44</v>
      </c>
      <c r="E157" s="28" t="s">
        <v>512</v>
      </c>
      <c r="F157" s="28" t="s">
        <v>22</v>
      </c>
      <c r="G157" s="28">
        <v>15.37</v>
      </c>
      <c r="H157" s="28">
        <v>15.37</v>
      </c>
      <c r="I157" s="28">
        <f t="shared" si="26"/>
        <v>17214.4</v>
      </c>
      <c r="J157" s="58">
        <f t="shared" si="27"/>
        <v>1050.0784</v>
      </c>
      <c r="K157" s="61">
        <v>0.8</v>
      </c>
      <c r="L157" s="58">
        <f t="shared" si="28"/>
        <v>840.06272</v>
      </c>
      <c r="M157" s="62">
        <f t="shared" si="29"/>
        <v>210.01568</v>
      </c>
      <c r="N157" s="63" t="s">
        <v>513</v>
      </c>
      <c r="O157" s="64" t="s">
        <v>26</v>
      </c>
      <c r="P157" s="65"/>
      <c r="Q157" s="72"/>
    </row>
    <row r="158" s="4" customFormat="1" ht="18.6" customHeight="1" spans="1:17">
      <c r="A158" s="30">
        <f t="shared" si="31"/>
        <v>152</v>
      </c>
      <c r="B158" s="31" t="s">
        <v>514</v>
      </c>
      <c r="C158" s="31" t="s">
        <v>22</v>
      </c>
      <c r="D158" s="28" t="s">
        <v>515</v>
      </c>
      <c r="E158" s="28" t="s">
        <v>516</v>
      </c>
      <c r="F158" s="28" t="s">
        <v>22</v>
      </c>
      <c r="G158" s="28">
        <v>37</v>
      </c>
      <c r="H158" s="28">
        <v>37</v>
      </c>
      <c r="I158" s="28">
        <f t="shared" si="26"/>
        <v>41440</v>
      </c>
      <c r="J158" s="58">
        <f t="shared" si="27"/>
        <v>2527.84</v>
      </c>
      <c r="K158" s="61">
        <v>0.8</v>
      </c>
      <c r="L158" s="58">
        <f t="shared" si="28"/>
        <v>2022.272</v>
      </c>
      <c r="M158" s="62">
        <f t="shared" si="29"/>
        <v>505.568</v>
      </c>
      <c r="N158" s="63" t="s">
        <v>517</v>
      </c>
      <c r="O158" s="64" t="s">
        <v>26</v>
      </c>
      <c r="P158" s="65"/>
      <c r="Q158" s="72"/>
    </row>
    <row r="159" s="4" customFormat="1" ht="18.6" customHeight="1" spans="1:17">
      <c r="A159" s="30">
        <f t="shared" si="31"/>
        <v>153</v>
      </c>
      <c r="B159" s="31" t="s">
        <v>518</v>
      </c>
      <c r="C159" s="31" t="s">
        <v>22</v>
      </c>
      <c r="D159" s="28" t="s">
        <v>44</v>
      </c>
      <c r="E159" s="28" t="s">
        <v>519</v>
      </c>
      <c r="F159" s="28" t="s">
        <v>22</v>
      </c>
      <c r="G159" s="28">
        <v>16.38</v>
      </c>
      <c r="H159" s="28">
        <v>16.38</v>
      </c>
      <c r="I159" s="28">
        <f t="shared" ref="I159:I176" si="32">H159*1120</f>
        <v>18345.6</v>
      </c>
      <c r="J159" s="58">
        <f t="shared" ref="J159:J176" si="33">H159*68.32</f>
        <v>1119.0816</v>
      </c>
      <c r="K159" s="61">
        <v>0.8</v>
      </c>
      <c r="L159" s="58">
        <f t="shared" ref="L159:L176" si="34">J159*K159</f>
        <v>895.26528</v>
      </c>
      <c r="M159" s="62">
        <f t="shared" ref="M159:M176" si="35">H159*13.664</f>
        <v>223.81632</v>
      </c>
      <c r="N159" s="63" t="s">
        <v>520</v>
      </c>
      <c r="O159" s="64" t="s">
        <v>26</v>
      </c>
      <c r="P159" s="65"/>
      <c r="Q159" s="72"/>
    </row>
    <row r="160" s="4" customFormat="1" ht="18.6" customHeight="1" spans="1:17">
      <c r="A160" s="30">
        <f t="shared" si="31"/>
        <v>154</v>
      </c>
      <c r="B160" s="28" t="s">
        <v>521</v>
      </c>
      <c r="C160" s="31" t="s">
        <v>22</v>
      </c>
      <c r="D160" s="28" t="s">
        <v>72</v>
      </c>
      <c r="E160" s="28" t="s">
        <v>522</v>
      </c>
      <c r="F160" s="28" t="s">
        <v>22</v>
      </c>
      <c r="G160" s="28">
        <v>14.67</v>
      </c>
      <c r="H160" s="28">
        <v>14.67</v>
      </c>
      <c r="I160" s="28">
        <f t="shared" si="32"/>
        <v>16430.4</v>
      </c>
      <c r="J160" s="58">
        <f t="shared" si="33"/>
        <v>1002.2544</v>
      </c>
      <c r="K160" s="61">
        <v>0.8</v>
      </c>
      <c r="L160" s="58">
        <f t="shared" si="34"/>
        <v>801.80352</v>
      </c>
      <c r="M160" s="62">
        <f t="shared" si="35"/>
        <v>200.45088</v>
      </c>
      <c r="N160" s="63" t="s">
        <v>523</v>
      </c>
      <c r="O160" s="64" t="s">
        <v>26</v>
      </c>
      <c r="P160" s="65"/>
      <c r="Q160" s="72"/>
    </row>
    <row r="161" s="4" customFormat="1" ht="18.6" customHeight="1" spans="1:17">
      <c r="A161" s="30">
        <f t="shared" si="31"/>
        <v>155</v>
      </c>
      <c r="B161" s="28" t="s">
        <v>524</v>
      </c>
      <c r="C161" s="31" t="s">
        <v>22</v>
      </c>
      <c r="D161" s="28" t="s">
        <v>36</v>
      </c>
      <c r="E161" s="28" t="s">
        <v>525</v>
      </c>
      <c r="F161" s="28" t="s">
        <v>22</v>
      </c>
      <c r="G161" s="28">
        <v>14.1</v>
      </c>
      <c r="H161" s="28">
        <v>14.1</v>
      </c>
      <c r="I161" s="28">
        <f t="shared" si="32"/>
        <v>15792</v>
      </c>
      <c r="J161" s="58">
        <f t="shared" si="33"/>
        <v>963.312</v>
      </c>
      <c r="K161" s="61">
        <v>0.8</v>
      </c>
      <c r="L161" s="58">
        <f t="shared" si="34"/>
        <v>770.6496</v>
      </c>
      <c r="M161" s="62">
        <f t="shared" si="35"/>
        <v>192.6624</v>
      </c>
      <c r="N161" s="63" t="s">
        <v>526</v>
      </c>
      <c r="O161" s="64" t="s">
        <v>26</v>
      </c>
      <c r="P161" s="65"/>
      <c r="Q161" s="72"/>
    </row>
    <row r="162" s="4" customFormat="1" ht="18.6" customHeight="1" spans="1:17">
      <c r="A162" s="30">
        <f t="shared" si="31"/>
        <v>156</v>
      </c>
      <c r="B162" s="28" t="s">
        <v>527</v>
      </c>
      <c r="C162" s="31" t="s">
        <v>22</v>
      </c>
      <c r="D162" s="28" t="s">
        <v>134</v>
      </c>
      <c r="E162" s="28" t="s">
        <v>312</v>
      </c>
      <c r="F162" s="28" t="s">
        <v>22</v>
      </c>
      <c r="G162" s="28">
        <v>49.53</v>
      </c>
      <c r="H162" s="28">
        <v>49.53</v>
      </c>
      <c r="I162" s="28">
        <f t="shared" si="32"/>
        <v>55473.6</v>
      </c>
      <c r="J162" s="58">
        <f t="shared" si="33"/>
        <v>3383.8896</v>
      </c>
      <c r="K162" s="61">
        <v>0.8</v>
      </c>
      <c r="L162" s="58">
        <f t="shared" si="34"/>
        <v>2707.11168</v>
      </c>
      <c r="M162" s="62">
        <f t="shared" si="35"/>
        <v>676.77792</v>
      </c>
      <c r="N162" s="63" t="s">
        <v>528</v>
      </c>
      <c r="O162" s="64" t="s">
        <v>26</v>
      </c>
      <c r="P162" s="65"/>
      <c r="Q162" s="72"/>
    </row>
    <row r="163" s="4" customFormat="1" ht="18.6" customHeight="1" spans="1:17">
      <c r="A163" s="30">
        <f t="shared" ref="A163:A176" si="36">ROW()-6</f>
        <v>157</v>
      </c>
      <c r="B163" s="28" t="s">
        <v>529</v>
      </c>
      <c r="C163" s="31" t="s">
        <v>22</v>
      </c>
      <c r="D163" s="28" t="s">
        <v>60</v>
      </c>
      <c r="E163" s="28" t="s">
        <v>530</v>
      </c>
      <c r="F163" s="28" t="s">
        <v>22</v>
      </c>
      <c r="G163" s="28">
        <v>39.51</v>
      </c>
      <c r="H163" s="28">
        <v>39.51</v>
      </c>
      <c r="I163" s="28">
        <f t="shared" si="32"/>
        <v>44251.2</v>
      </c>
      <c r="J163" s="58">
        <f t="shared" si="33"/>
        <v>2699.3232</v>
      </c>
      <c r="K163" s="61">
        <v>0.8</v>
      </c>
      <c r="L163" s="58">
        <f t="shared" si="34"/>
        <v>2159.45856</v>
      </c>
      <c r="M163" s="62">
        <f t="shared" si="35"/>
        <v>539.86464</v>
      </c>
      <c r="N163" s="63" t="s">
        <v>531</v>
      </c>
      <c r="O163" s="64" t="s">
        <v>26</v>
      </c>
      <c r="P163" s="65"/>
      <c r="Q163" s="72"/>
    </row>
    <row r="164" s="4" customFormat="1" ht="18.6" customHeight="1" spans="1:17">
      <c r="A164" s="30">
        <f t="shared" si="36"/>
        <v>158</v>
      </c>
      <c r="B164" s="28" t="s">
        <v>532</v>
      </c>
      <c r="C164" s="31" t="s">
        <v>22</v>
      </c>
      <c r="D164" s="28" t="s">
        <v>107</v>
      </c>
      <c r="E164" s="28" t="s">
        <v>533</v>
      </c>
      <c r="F164" s="28" t="s">
        <v>22</v>
      </c>
      <c r="G164" s="28">
        <v>50.2</v>
      </c>
      <c r="H164" s="28">
        <v>50.2</v>
      </c>
      <c r="I164" s="28">
        <f t="shared" si="32"/>
        <v>56224</v>
      </c>
      <c r="J164" s="58">
        <f t="shared" si="33"/>
        <v>3429.664</v>
      </c>
      <c r="K164" s="61">
        <v>0.8</v>
      </c>
      <c r="L164" s="58">
        <f t="shared" si="34"/>
        <v>2743.7312</v>
      </c>
      <c r="M164" s="62">
        <f t="shared" si="35"/>
        <v>685.9328</v>
      </c>
      <c r="N164" s="63" t="s">
        <v>534</v>
      </c>
      <c r="O164" s="64" t="s">
        <v>26</v>
      </c>
      <c r="P164" s="65"/>
      <c r="Q164" s="72"/>
    </row>
    <row r="165" s="4" customFormat="1" ht="18.6" customHeight="1" spans="1:17">
      <c r="A165" s="30">
        <f t="shared" si="36"/>
        <v>159</v>
      </c>
      <c r="B165" s="28" t="s">
        <v>535</v>
      </c>
      <c r="C165" s="31" t="s">
        <v>22</v>
      </c>
      <c r="D165" s="28" t="s">
        <v>151</v>
      </c>
      <c r="E165" s="28" t="s">
        <v>536</v>
      </c>
      <c r="F165" s="28" t="s">
        <v>22</v>
      </c>
      <c r="G165" s="28">
        <v>77.22</v>
      </c>
      <c r="H165" s="28">
        <v>77.22</v>
      </c>
      <c r="I165" s="28">
        <f t="shared" si="32"/>
        <v>86486.4</v>
      </c>
      <c r="J165" s="58">
        <f t="shared" si="33"/>
        <v>5275.6704</v>
      </c>
      <c r="K165" s="61">
        <v>0.8</v>
      </c>
      <c r="L165" s="58">
        <f t="shared" si="34"/>
        <v>4220.53632</v>
      </c>
      <c r="M165" s="62">
        <f t="shared" si="35"/>
        <v>1055.13408</v>
      </c>
      <c r="N165" s="63" t="s">
        <v>537</v>
      </c>
      <c r="O165" s="64" t="s">
        <v>26</v>
      </c>
      <c r="P165" s="65"/>
      <c r="Q165" s="72"/>
    </row>
    <row r="166" s="4" customFormat="1" ht="18.6" customHeight="1" spans="1:17">
      <c r="A166" s="30">
        <f t="shared" si="36"/>
        <v>160</v>
      </c>
      <c r="B166" s="28" t="s">
        <v>538</v>
      </c>
      <c r="C166" s="31" t="s">
        <v>22</v>
      </c>
      <c r="D166" s="28" t="s">
        <v>539</v>
      </c>
      <c r="E166" s="28" t="s">
        <v>540</v>
      </c>
      <c r="F166" s="28" t="s">
        <v>22</v>
      </c>
      <c r="G166" s="28">
        <v>12.91</v>
      </c>
      <c r="H166" s="28">
        <v>12.91</v>
      </c>
      <c r="I166" s="28">
        <f t="shared" si="32"/>
        <v>14459.2</v>
      </c>
      <c r="J166" s="58">
        <f t="shared" si="33"/>
        <v>882.0112</v>
      </c>
      <c r="K166" s="61">
        <v>0.8</v>
      </c>
      <c r="L166" s="58">
        <f t="shared" si="34"/>
        <v>705.60896</v>
      </c>
      <c r="M166" s="62">
        <f t="shared" si="35"/>
        <v>176.40224</v>
      </c>
      <c r="N166" s="63" t="s">
        <v>541</v>
      </c>
      <c r="O166" s="64" t="s">
        <v>26</v>
      </c>
      <c r="P166" s="65"/>
      <c r="Q166" s="72"/>
    </row>
    <row r="167" s="4" customFormat="1" ht="18.6" customHeight="1" spans="1:17">
      <c r="A167" s="30">
        <f t="shared" si="36"/>
        <v>161</v>
      </c>
      <c r="B167" s="28" t="s">
        <v>542</v>
      </c>
      <c r="C167" s="31" t="s">
        <v>22</v>
      </c>
      <c r="D167" s="28" t="s">
        <v>543</v>
      </c>
      <c r="E167" s="28" t="s">
        <v>544</v>
      </c>
      <c r="F167" s="28" t="s">
        <v>22</v>
      </c>
      <c r="G167" s="28">
        <v>21.52</v>
      </c>
      <c r="H167" s="28">
        <v>21.52</v>
      </c>
      <c r="I167" s="28">
        <f t="shared" si="32"/>
        <v>24102.4</v>
      </c>
      <c r="J167" s="58">
        <f t="shared" si="33"/>
        <v>1470.2464</v>
      </c>
      <c r="K167" s="61">
        <v>0.8</v>
      </c>
      <c r="L167" s="58">
        <f t="shared" si="34"/>
        <v>1176.19712</v>
      </c>
      <c r="M167" s="62">
        <f t="shared" si="35"/>
        <v>294.04928</v>
      </c>
      <c r="N167" s="63" t="s">
        <v>545</v>
      </c>
      <c r="O167" s="64" t="s">
        <v>26</v>
      </c>
      <c r="P167" s="65"/>
      <c r="Q167" s="72"/>
    </row>
    <row r="168" s="4" customFormat="1" ht="18.6" customHeight="1" spans="1:17">
      <c r="A168" s="30">
        <f t="shared" si="36"/>
        <v>162</v>
      </c>
      <c r="B168" s="28" t="s">
        <v>546</v>
      </c>
      <c r="C168" s="31" t="s">
        <v>22</v>
      </c>
      <c r="D168" s="28" t="s">
        <v>340</v>
      </c>
      <c r="E168" s="28" t="s">
        <v>547</v>
      </c>
      <c r="F168" s="28" t="s">
        <v>22</v>
      </c>
      <c r="G168" s="28">
        <v>25.72</v>
      </c>
      <c r="H168" s="28">
        <v>25.72</v>
      </c>
      <c r="I168" s="28">
        <f t="shared" si="32"/>
        <v>28806.4</v>
      </c>
      <c r="J168" s="58">
        <f t="shared" si="33"/>
        <v>1757.1904</v>
      </c>
      <c r="K168" s="61">
        <v>0.8</v>
      </c>
      <c r="L168" s="58">
        <f t="shared" si="34"/>
        <v>1405.75232</v>
      </c>
      <c r="M168" s="62">
        <f t="shared" si="35"/>
        <v>351.43808</v>
      </c>
      <c r="N168" s="63" t="s">
        <v>548</v>
      </c>
      <c r="O168" s="64" t="s">
        <v>26</v>
      </c>
      <c r="P168" s="65"/>
      <c r="Q168" s="72"/>
    </row>
    <row r="169" s="4" customFormat="1" ht="18.6" customHeight="1" spans="1:17">
      <c r="A169" s="30">
        <f t="shared" si="36"/>
        <v>163</v>
      </c>
      <c r="B169" s="28" t="s">
        <v>549</v>
      </c>
      <c r="C169" s="31" t="s">
        <v>22</v>
      </c>
      <c r="D169" s="28" t="s">
        <v>28</v>
      </c>
      <c r="E169" s="28" t="s">
        <v>550</v>
      </c>
      <c r="F169" s="28" t="s">
        <v>22</v>
      </c>
      <c r="G169" s="28">
        <v>24.56</v>
      </c>
      <c r="H169" s="28">
        <v>24.56</v>
      </c>
      <c r="I169" s="28">
        <f t="shared" si="32"/>
        <v>27507.2</v>
      </c>
      <c r="J169" s="58">
        <f t="shared" si="33"/>
        <v>1677.9392</v>
      </c>
      <c r="K169" s="61">
        <v>0.8</v>
      </c>
      <c r="L169" s="58">
        <f t="shared" si="34"/>
        <v>1342.35136</v>
      </c>
      <c r="M169" s="62">
        <f t="shared" si="35"/>
        <v>335.58784</v>
      </c>
      <c r="N169" s="63" t="s">
        <v>551</v>
      </c>
      <c r="O169" s="64" t="s">
        <v>26</v>
      </c>
      <c r="P169" s="65"/>
      <c r="Q169" s="72"/>
    </row>
    <row r="170" s="4" customFormat="1" ht="18.6" customHeight="1" spans="1:17">
      <c r="A170" s="30">
        <f t="shared" si="36"/>
        <v>164</v>
      </c>
      <c r="B170" s="28" t="s">
        <v>552</v>
      </c>
      <c r="C170" s="31" t="s">
        <v>22</v>
      </c>
      <c r="D170" s="28" t="s">
        <v>23</v>
      </c>
      <c r="E170" s="28" t="s">
        <v>553</v>
      </c>
      <c r="F170" s="28" t="s">
        <v>22</v>
      </c>
      <c r="G170" s="28">
        <v>13.85</v>
      </c>
      <c r="H170" s="28">
        <v>13.85</v>
      </c>
      <c r="I170" s="28">
        <f t="shared" si="32"/>
        <v>15512</v>
      </c>
      <c r="J170" s="58">
        <f t="shared" si="33"/>
        <v>946.232</v>
      </c>
      <c r="K170" s="61">
        <v>0.8</v>
      </c>
      <c r="L170" s="58">
        <f t="shared" si="34"/>
        <v>756.9856</v>
      </c>
      <c r="M170" s="62">
        <f t="shared" si="35"/>
        <v>189.2464</v>
      </c>
      <c r="N170" s="63" t="s">
        <v>554</v>
      </c>
      <c r="O170" s="64" t="s">
        <v>26</v>
      </c>
      <c r="P170" s="65"/>
      <c r="Q170" s="72"/>
    </row>
    <row r="171" s="4" customFormat="1" ht="18.6" customHeight="1" spans="1:17">
      <c r="A171" s="30">
        <f t="shared" si="36"/>
        <v>165</v>
      </c>
      <c r="B171" s="28" t="s">
        <v>555</v>
      </c>
      <c r="C171" s="31" t="s">
        <v>22</v>
      </c>
      <c r="D171" s="28" t="s">
        <v>52</v>
      </c>
      <c r="E171" s="28" t="s">
        <v>556</v>
      </c>
      <c r="F171" s="28" t="s">
        <v>22</v>
      </c>
      <c r="G171" s="28">
        <v>38.58</v>
      </c>
      <c r="H171" s="28">
        <v>38.58</v>
      </c>
      <c r="I171" s="28">
        <f t="shared" si="32"/>
        <v>43209.6</v>
      </c>
      <c r="J171" s="58">
        <f t="shared" si="33"/>
        <v>2635.7856</v>
      </c>
      <c r="K171" s="61">
        <v>0.8</v>
      </c>
      <c r="L171" s="58">
        <f t="shared" si="34"/>
        <v>2108.62848</v>
      </c>
      <c r="M171" s="62">
        <f t="shared" si="35"/>
        <v>527.15712</v>
      </c>
      <c r="N171" s="63" t="s">
        <v>557</v>
      </c>
      <c r="O171" s="64" t="s">
        <v>26</v>
      </c>
      <c r="P171" s="65"/>
      <c r="Q171" s="72"/>
    </row>
    <row r="172" s="4" customFormat="1" ht="18.6" customHeight="1" spans="1:17">
      <c r="A172" s="30">
        <f t="shared" si="36"/>
        <v>166</v>
      </c>
      <c r="B172" s="28" t="s">
        <v>558</v>
      </c>
      <c r="C172" s="31" t="s">
        <v>22</v>
      </c>
      <c r="D172" s="28" t="s">
        <v>68</v>
      </c>
      <c r="E172" s="28" t="s">
        <v>559</v>
      </c>
      <c r="F172" s="28" t="s">
        <v>22</v>
      </c>
      <c r="G172" s="28">
        <v>18.33</v>
      </c>
      <c r="H172" s="28">
        <v>18.33</v>
      </c>
      <c r="I172" s="28">
        <f t="shared" si="32"/>
        <v>20529.6</v>
      </c>
      <c r="J172" s="58">
        <f t="shared" si="33"/>
        <v>1252.3056</v>
      </c>
      <c r="K172" s="61">
        <v>0.8</v>
      </c>
      <c r="L172" s="58">
        <f t="shared" si="34"/>
        <v>1001.84448</v>
      </c>
      <c r="M172" s="62">
        <f t="shared" si="35"/>
        <v>250.46112</v>
      </c>
      <c r="N172" s="63" t="s">
        <v>560</v>
      </c>
      <c r="O172" s="64" t="s">
        <v>26</v>
      </c>
      <c r="P172" s="65"/>
      <c r="Q172" s="72"/>
    </row>
    <row r="173" s="4" customFormat="1" ht="18.6" customHeight="1" spans="1:17">
      <c r="A173" s="30">
        <f t="shared" si="36"/>
        <v>167</v>
      </c>
      <c r="B173" s="31" t="s">
        <v>561</v>
      </c>
      <c r="C173" s="31" t="s">
        <v>22</v>
      </c>
      <c r="D173" s="28" t="s">
        <v>134</v>
      </c>
      <c r="E173" s="28" t="s">
        <v>562</v>
      </c>
      <c r="F173" s="28" t="s">
        <v>22</v>
      </c>
      <c r="G173" s="28">
        <v>23.06</v>
      </c>
      <c r="H173" s="28">
        <v>23.06</v>
      </c>
      <c r="I173" s="28">
        <f t="shared" si="32"/>
        <v>25827.2</v>
      </c>
      <c r="J173" s="58">
        <f t="shared" si="33"/>
        <v>1575.4592</v>
      </c>
      <c r="K173" s="61">
        <v>0.8</v>
      </c>
      <c r="L173" s="58">
        <f t="shared" si="34"/>
        <v>1260.36736</v>
      </c>
      <c r="M173" s="62">
        <f t="shared" si="35"/>
        <v>315.09184</v>
      </c>
      <c r="N173" s="63" t="s">
        <v>563</v>
      </c>
      <c r="O173" s="64" t="s">
        <v>26</v>
      </c>
      <c r="P173" s="65"/>
      <c r="Q173" s="72"/>
    </row>
    <row r="174" s="4" customFormat="1" ht="18.6" customHeight="1" spans="1:17">
      <c r="A174" s="30">
        <f t="shared" si="36"/>
        <v>168</v>
      </c>
      <c r="B174" s="31" t="s">
        <v>564</v>
      </c>
      <c r="C174" s="31" t="s">
        <v>22</v>
      </c>
      <c r="D174" s="28" t="s">
        <v>107</v>
      </c>
      <c r="E174" s="28" t="s">
        <v>565</v>
      </c>
      <c r="F174" s="28" t="s">
        <v>22</v>
      </c>
      <c r="G174" s="28">
        <v>20.67</v>
      </c>
      <c r="H174" s="28">
        <v>20.67</v>
      </c>
      <c r="I174" s="28">
        <f t="shared" si="32"/>
        <v>23150.4</v>
      </c>
      <c r="J174" s="58">
        <f t="shared" si="33"/>
        <v>1412.1744</v>
      </c>
      <c r="K174" s="61">
        <v>0.8</v>
      </c>
      <c r="L174" s="58">
        <f t="shared" si="34"/>
        <v>1129.73952</v>
      </c>
      <c r="M174" s="62">
        <f t="shared" si="35"/>
        <v>282.43488</v>
      </c>
      <c r="N174" s="63" t="s">
        <v>566</v>
      </c>
      <c r="O174" s="64" t="s">
        <v>26</v>
      </c>
      <c r="P174" s="65"/>
      <c r="Q174" s="72"/>
    </row>
    <row r="175" s="4" customFormat="1" ht="18.6" customHeight="1" spans="1:17">
      <c r="A175" s="30">
        <f t="shared" si="36"/>
        <v>169</v>
      </c>
      <c r="B175" s="75" t="s">
        <v>567</v>
      </c>
      <c r="C175" s="31" t="s">
        <v>22</v>
      </c>
      <c r="D175" s="31" t="s">
        <v>568</v>
      </c>
      <c r="E175" s="31" t="s">
        <v>569</v>
      </c>
      <c r="F175" s="28" t="s">
        <v>22</v>
      </c>
      <c r="G175" s="35">
        <v>18.94</v>
      </c>
      <c r="H175" s="36">
        <v>18.94</v>
      </c>
      <c r="I175" s="28">
        <f t="shared" si="32"/>
        <v>21212.8</v>
      </c>
      <c r="J175" s="58">
        <f t="shared" si="33"/>
        <v>1293.9808</v>
      </c>
      <c r="K175" s="61">
        <v>0.8</v>
      </c>
      <c r="L175" s="58">
        <f t="shared" si="34"/>
        <v>1035.18464</v>
      </c>
      <c r="M175" s="62">
        <f t="shared" si="35"/>
        <v>258.79616</v>
      </c>
      <c r="N175" s="31" t="s">
        <v>570</v>
      </c>
      <c r="O175" s="64" t="s">
        <v>26</v>
      </c>
      <c r="P175" s="65"/>
      <c r="Q175" s="65"/>
    </row>
    <row r="176" s="4" customFormat="1" ht="18.6" customHeight="1" spans="1:17">
      <c r="A176" s="30">
        <f t="shared" si="36"/>
        <v>170</v>
      </c>
      <c r="B176" s="33" t="s">
        <v>571</v>
      </c>
      <c r="C176" s="31" t="s">
        <v>22</v>
      </c>
      <c r="D176" s="28" t="s">
        <v>572</v>
      </c>
      <c r="E176" s="28" t="s">
        <v>131</v>
      </c>
      <c r="F176" s="28" t="s">
        <v>22</v>
      </c>
      <c r="G176" s="35">
        <v>14.33</v>
      </c>
      <c r="H176" s="36">
        <v>14.33</v>
      </c>
      <c r="I176" s="28">
        <f t="shared" si="32"/>
        <v>16049.6</v>
      </c>
      <c r="J176" s="58">
        <f t="shared" si="33"/>
        <v>979.0256</v>
      </c>
      <c r="K176" s="61">
        <v>0.8</v>
      </c>
      <c r="L176" s="58">
        <f t="shared" si="34"/>
        <v>783.22048</v>
      </c>
      <c r="M176" s="62">
        <f t="shared" si="35"/>
        <v>195.80512</v>
      </c>
      <c r="N176" s="63" t="s">
        <v>573</v>
      </c>
      <c r="O176" s="64" t="s">
        <v>26</v>
      </c>
      <c r="P176" s="65"/>
      <c r="Q176" s="65"/>
    </row>
    <row r="177" s="4" customFormat="1" ht="18.6" customHeight="1" spans="1:17">
      <c r="A177" s="32"/>
      <c r="B177" s="33"/>
      <c r="C177" s="34"/>
      <c r="D177" s="28"/>
      <c r="E177" s="28"/>
      <c r="F177" s="28"/>
      <c r="G177" s="35"/>
      <c r="H177" s="36"/>
      <c r="I177" s="60"/>
      <c r="J177" s="58"/>
      <c r="K177" s="59"/>
      <c r="L177" s="58"/>
      <c r="M177" s="66"/>
      <c r="N177" s="63"/>
      <c r="O177" s="28"/>
      <c r="P177" s="65"/>
      <c r="Q177" s="65"/>
    </row>
    <row r="178" s="5" customFormat="1" ht="18.6" customHeight="1" spans="1:17">
      <c r="A178" s="37" t="s">
        <v>574</v>
      </c>
      <c r="B178" s="38"/>
      <c r="C178" s="38"/>
      <c r="D178" s="39"/>
      <c r="E178" s="39"/>
      <c r="F178" s="40"/>
      <c r="G178" s="41">
        <f>SUM(G7:G176)</f>
        <v>4582.14</v>
      </c>
      <c r="H178" s="41">
        <f>SUM(H7:H176)</f>
        <v>4582.14</v>
      </c>
      <c r="I178" s="65"/>
      <c r="J178" s="58"/>
      <c r="K178" s="59"/>
      <c r="L178" s="58"/>
      <c r="M178" s="67">
        <f>SUM(M7:M176)</f>
        <v>62610.36096</v>
      </c>
      <c r="N178" s="39"/>
      <c r="O178" s="39"/>
      <c r="P178" s="40"/>
      <c r="Q178" s="40"/>
    </row>
    <row r="179" s="6" customFormat="1" ht="15" customHeight="1" spans="1:17">
      <c r="A179" s="42" t="s">
        <v>575</v>
      </c>
      <c r="B179" s="43"/>
      <c r="C179" s="44"/>
      <c r="D179" s="44"/>
      <c r="E179" s="42" t="s">
        <v>576</v>
      </c>
      <c r="F179" s="42"/>
      <c r="G179" s="45"/>
      <c r="H179" s="10"/>
      <c r="I179" s="9"/>
      <c r="J179" s="11"/>
      <c r="K179" s="12"/>
      <c r="L179" s="11"/>
      <c r="M179" s="11"/>
      <c r="N179" s="68"/>
      <c r="O179" s="42"/>
      <c r="P179" s="42"/>
      <c r="Q179" s="42"/>
    </row>
  </sheetData>
  <autoFilter ref="A6:S179">
    <extLst/>
  </autoFilter>
  <mergeCells count="6">
    <mergeCell ref="A1:S1"/>
    <mergeCell ref="A2:S2"/>
    <mergeCell ref="A3:S3"/>
    <mergeCell ref="A4:S4"/>
    <mergeCell ref="A5:S5"/>
    <mergeCell ref="A178:B178"/>
  </mergeCells>
  <pageMargins left="0.196527777777778" right="0.161111111111111" top="0.409027777777778" bottom="0.60625" header="0.5" footer="0.10625"/>
  <pageSetup paperSize="9" scale="85" fitToHeight="0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zoomScale="115" zoomScaleNormal="115" topLeftCell="A5" workbookViewId="0">
      <selection activeCell="N7" sqref="N7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7.38333333333333" style="7" customWidth="1"/>
    <col min="4" max="4" width="16.1916666666667" style="7" customWidth="1"/>
    <col min="5" max="5" width="11.1833333333333" style="9" customWidth="1"/>
    <col min="6" max="6" width="6.51666666666667" style="9" customWidth="1"/>
    <col min="7" max="7" width="7.60833333333333" style="10" customWidth="1"/>
    <col min="8" max="8" width="7.6" style="10" customWidth="1"/>
    <col min="9" max="9" width="6.3" style="9" customWidth="1"/>
    <col min="10" max="10" width="8.14166666666667" style="11" customWidth="1"/>
    <col min="11" max="11" width="5.325" style="12" customWidth="1"/>
    <col min="12" max="12" width="7.71666666666667" style="11" customWidth="1"/>
    <col min="13" max="13" width="9.66666666666667" style="11" customWidth="1"/>
    <col min="14" max="14" width="16.5166666666667" style="9" customWidth="1"/>
    <col min="15" max="15" width="23.475" style="9" customWidth="1"/>
    <col min="16" max="16" width="8.35833333333333" style="9" customWidth="1"/>
    <col min="17" max="17" width="6.3" style="9" customWidth="1"/>
    <col min="18" max="16384" width="9" style="9"/>
  </cols>
  <sheetData>
    <row r="1" s="1" customFormat="1" ht="23.25" customHeight="1" spans="1:19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13"/>
      <c r="S1" s="69"/>
    </row>
    <row r="2" s="1" customFormat="1" ht="22.5" customHeight="1" spans="1:19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18"/>
      <c r="S2" s="70"/>
    </row>
    <row r="3" s="1" customFormat="1" ht="24.75" customHeight="1" spans="1:19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22"/>
      <c r="S3" s="71"/>
    </row>
    <row r="4" s="2" customFormat="1" ht="24.75" customHeight="1" spans="1:19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26"/>
      <c r="S4" s="26"/>
    </row>
    <row r="5" s="2" customFormat="1" ht="25.5" customHeight="1" spans="1:19">
      <c r="A5" s="24" t="s">
        <v>611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26"/>
      <c r="S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2" t="s">
        <v>20</v>
      </c>
    </row>
    <row r="7" s="4" customFormat="1" ht="18.6" customHeight="1" spans="1:17">
      <c r="A7" s="30">
        <f>ROW()-6</f>
        <v>1</v>
      </c>
      <c r="B7" s="31" t="s">
        <v>612</v>
      </c>
      <c r="C7" s="31" t="s">
        <v>22</v>
      </c>
      <c r="D7" s="28" t="s">
        <v>340</v>
      </c>
      <c r="E7" s="28" t="s">
        <v>613</v>
      </c>
      <c r="F7" s="28" t="s">
        <v>22</v>
      </c>
      <c r="G7" s="28">
        <v>232.92</v>
      </c>
      <c r="H7" s="28">
        <v>232.92</v>
      </c>
      <c r="I7" s="28">
        <f>H7*1120</f>
        <v>260870.4</v>
      </c>
      <c r="J7" s="58">
        <f>H7*68.32</f>
        <v>15913.0944</v>
      </c>
      <c r="K7" s="61">
        <v>0.8</v>
      </c>
      <c r="L7" s="58">
        <f>J7*K7</f>
        <v>12730.47552</v>
      </c>
      <c r="M7" s="62">
        <f>H7*13.664</f>
        <v>3182.61888</v>
      </c>
      <c r="N7" s="63" t="s">
        <v>614</v>
      </c>
      <c r="O7" s="64" t="s">
        <v>26</v>
      </c>
      <c r="P7" s="65"/>
      <c r="Q7" s="72"/>
    </row>
    <row r="8" s="4" customFormat="1" ht="18.6" customHeight="1" spans="1:17">
      <c r="A8" s="32"/>
      <c r="B8" s="33"/>
      <c r="C8" s="34"/>
      <c r="D8" s="28"/>
      <c r="E8" s="28"/>
      <c r="F8" s="28"/>
      <c r="G8" s="35"/>
      <c r="H8" s="36"/>
      <c r="I8" s="60"/>
      <c r="J8" s="58"/>
      <c r="K8" s="59"/>
      <c r="L8" s="58"/>
      <c r="M8" s="66"/>
      <c r="N8" s="63"/>
      <c r="O8" s="28"/>
      <c r="P8" s="65"/>
      <c r="Q8" s="65"/>
    </row>
    <row r="9" s="5" customFormat="1" ht="18.6" customHeight="1" spans="1:17">
      <c r="A9" s="37" t="s">
        <v>574</v>
      </c>
      <c r="B9" s="38"/>
      <c r="C9" s="38"/>
      <c r="D9" s="39"/>
      <c r="E9" s="39"/>
      <c r="F9" s="40"/>
      <c r="G9" s="41">
        <f>SUM(G7:G7)</f>
        <v>232.92</v>
      </c>
      <c r="H9" s="41">
        <f>SUM(H7:H7)</f>
        <v>232.92</v>
      </c>
      <c r="I9" s="65"/>
      <c r="J9" s="58"/>
      <c r="K9" s="59"/>
      <c r="L9" s="58"/>
      <c r="M9" s="67">
        <f>SUM(M7:M7)</f>
        <v>3182.61888</v>
      </c>
      <c r="N9" s="39"/>
      <c r="O9" s="39"/>
      <c r="P9" s="40"/>
      <c r="Q9" s="40"/>
    </row>
    <row r="10" s="6" customFormat="1" ht="15" customHeight="1" spans="1:17">
      <c r="A10" s="42" t="s">
        <v>575</v>
      </c>
      <c r="B10" s="43"/>
      <c r="C10" s="44"/>
      <c r="D10" s="44"/>
      <c r="E10" s="42" t="s">
        <v>576</v>
      </c>
      <c r="F10" s="42"/>
      <c r="G10" s="45"/>
      <c r="H10" s="10"/>
      <c r="I10" s="9"/>
      <c r="J10" s="11"/>
      <c r="K10" s="12"/>
      <c r="L10" s="11"/>
      <c r="M10" s="11"/>
      <c r="N10" s="68"/>
      <c r="O10" s="42"/>
      <c r="P10" s="42"/>
      <c r="Q10" s="42"/>
    </row>
  </sheetData>
  <autoFilter ref="A6:S10">
    <extLst/>
  </autoFilter>
  <mergeCells count="6">
    <mergeCell ref="A1:S1"/>
    <mergeCell ref="A2:S2"/>
    <mergeCell ref="A3:S3"/>
    <mergeCell ref="A4:S4"/>
    <mergeCell ref="A5:S5"/>
    <mergeCell ref="A9:B9"/>
  </mergeCells>
  <pageMargins left="0.196527777777778" right="0.161111111111111" top="0.409027777777778" bottom="0.60625" header="0.5" footer="0.10625"/>
  <pageSetup paperSize="9" scale="85" fitToHeight="0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zoomScale="115" zoomScaleNormal="115" topLeftCell="A5" workbookViewId="0">
      <selection activeCell="N7" sqref="N7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7.38333333333333" style="7" customWidth="1"/>
    <col min="4" max="4" width="16.1916666666667" style="7" customWidth="1"/>
    <col min="5" max="5" width="11.1833333333333" style="9" customWidth="1"/>
    <col min="6" max="6" width="6.51666666666667" style="9" customWidth="1"/>
    <col min="7" max="7" width="7.60833333333333" style="10" customWidth="1"/>
    <col min="8" max="8" width="7.6" style="10" customWidth="1"/>
    <col min="9" max="9" width="6.3" style="9" customWidth="1"/>
    <col min="10" max="10" width="8.14166666666667" style="11" customWidth="1"/>
    <col min="11" max="11" width="5.325" style="12" customWidth="1"/>
    <col min="12" max="12" width="7.71666666666667" style="11" customWidth="1"/>
    <col min="13" max="13" width="9.66666666666667" style="11" customWidth="1"/>
    <col min="14" max="14" width="16.5166666666667" style="9" customWidth="1"/>
    <col min="15" max="15" width="23.475" style="9" customWidth="1"/>
    <col min="16" max="16" width="8.35833333333333" style="9" customWidth="1"/>
    <col min="17" max="17" width="6.3" style="9" customWidth="1"/>
    <col min="18" max="16384" width="9" style="9"/>
  </cols>
  <sheetData>
    <row r="1" s="1" customFormat="1" ht="23.25" customHeight="1" spans="1:19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13"/>
      <c r="S1" s="69"/>
    </row>
    <row r="2" s="1" customFormat="1" ht="22.5" customHeight="1" spans="1:19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18"/>
      <c r="S2" s="70"/>
    </row>
    <row r="3" s="1" customFormat="1" ht="24.75" customHeight="1" spans="1:19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22"/>
      <c r="S3" s="71"/>
    </row>
    <row r="4" s="2" customFormat="1" ht="24.75" customHeight="1" spans="1:19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26"/>
      <c r="S4" s="26"/>
    </row>
    <row r="5" s="2" customFormat="1" ht="25.5" customHeight="1" spans="1:19">
      <c r="A5" s="24" t="s">
        <v>615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26"/>
      <c r="S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2" t="s">
        <v>20</v>
      </c>
    </row>
    <row r="7" s="4" customFormat="1" ht="18.6" customHeight="1" spans="1:17">
      <c r="A7" s="30">
        <f>ROW()-6</f>
        <v>1</v>
      </c>
      <c r="B7" s="31" t="s">
        <v>616</v>
      </c>
      <c r="C7" s="31" t="s">
        <v>22</v>
      </c>
      <c r="D7" s="28" t="s">
        <v>40</v>
      </c>
      <c r="E7" s="28" t="s">
        <v>617</v>
      </c>
      <c r="F7" s="28" t="s">
        <v>22</v>
      </c>
      <c r="G7" s="28">
        <v>119.97</v>
      </c>
      <c r="H7" s="28">
        <v>119.97</v>
      </c>
      <c r="I7" s="28">
        <f>H7*1120</f>
        <v>134366.4</v>
      </c>
      <c r="J7" s="58">
        <f>H7*68.32</f>
        <v>8196.3504</v>
      </c>
      <c r="K7" s="61">
        <v>0.8</v>
      </c>
      <c r="L7" s="58">
        <f>J7*K7</f>
        <v>6557.08032</v>
      </c>
      <c r="M7" s="62">
        <f>H7*13.664</f>
        <v>1639.27008</v>
      </c>
      <c r="N7" s="63" t="s">
        <v>618</v>
      </c>
      <c r="O7" s="64" t="s">
        <v>26</v>
      </c>
      <c r="P7" s="65"/>
      <c r="Q7" s="72"/>
    </row>
    <row r="8" s="4" customFormat="1" ht="18.6" customHeight="1" spans="1:17">
      <c r="A8" s="32"/>
      <c r="B8" s="33"/>
      <c r="C8" s="34"/>
      <c r="D8" s="28"/>
      <c r="E8" s="28"/>
      <c r="F8" s="28"/>
      <c r="G8" s="35"/>
      <c r="H8" s="36"/>
      <c r="I8" s="60"/>
      <c r="J8" s="58"/>
      <c r="K8" s="59"/>
      <c r="L8" s="58"/>
      <c r="M8" s="66"/>
      <c r="N8" s="63"/>
      <c r="O8" s="28"/>
      <c r="P8" s="65"/>
      <c r="Q8" s="65"/>
    </row>
    <row r="9" s="5" customFormat="1" ht="18.6" customHeight="1" spans="1:17">
      <c r="A9" s="37" t="s">
        <v>574</v>
      </c>
      <c r="B9" s="38"/>
      <c r="C9" s="38"/>
      <c r="D9" s="39"/>
      <c r="E9" s="39"/>
      <c r="F9" s="40"/>
      <c r="G9" s="41">
        <f>SUM(G7:G7)</f>
        <v>119.97</v>
      </c>
      <c r="H9" s="41">
        <f>SUM(H7:H7)</f>
        <v>119.97</v>
      </c>
      <c r="I9" s="65"/>
      <c r="J9" s="58"/>
      <c r="K9" s="59"/>
      <c r="L9" s="58"/>
      <c r="M9" s="67">
        <f>SUM(M7:M7)</f>
        <v>1639.27008</v>
      </c>
      <c r="N9" s="39"/>
      <c r="O9" s="39"/>
      <c r="P9" s="40"/>
      <c r="Q9" s="40"/>
    </row>
    <row r="10" s="6" customFormat="1" ht="15" customHeight="1" spans="1:17">
      <c r="A10" s="42" t="s">
        <v>575</v>
      </c>
      <c r="B10" s="43"/>
      <c r="C10" s="44"/>
      <c r="D10" s="44"/>
      <c r="E10" s="42" t="s">
        <v>576</v>
      </c>
      <c r="F10" s="42"/>
      <c r="G10" s="45"/>
      <c r="H10" s="10"/>
      <c r="I10" s="9"/>
      <c r="J10" s="11"/>
      <c r="K10" s="12"/>
      <c r="L10" s="11"/>
      <c r="M10" s="11"/>
      <c r="N10" s="68"/>
      <c r="O10" s="42"/>
      <c r="P10" s="42"/>
      <c r="Q10" s="42"/>
    </row>
  </sheetData>
  <autoFilter ref="A6:S10">
    <extLst/>
  </autoFilter>
  <mergeCells count="6">
    <mergeCell ref="A1:S1"/>
    <mergeCell ref="A2:S2"/>
    <mergeCell ref="A3:S3"/>
    <mergeCell ref="A4:S4"/>
    <mergeCell ref="A5:S5"/>
    <mergeCell ref="A9:B9"/>
  </mergeCells>
  <pageMargins left="0.196527777777778" right="0.161111111111111" top="0.409027777777778" bottom="0.60625" header="0.5" footer="0.10625"/>
  <pageSetup paperSize="9" scale="85" fitToHeight="0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zoomScale="115" zoomScaleNormal="115" topLeftCell="A5" workbookViewId="0">
      <selection activeCell="N7" sqref="N7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7.38333333333333" style="7" customWidth="1"/>
    <col min="4" max="4" width="16.1916666666667" style="7" customWidth="1"/>
    <col min="5" max="5" width="11.1833333333333" style="9" customWidth="1"/>
    <col min="6" max="6" width="6.51666666666667" style="9" customWidth="1"/>
    <col min="7" max="7" width="7.60833333333333" style="10" customWidth="1"/>
    <col min="8" max="8" width="7.6" style="10" customWidth="1"/>
    <col min="9" max="9" width="6.3" style="9" customWidth="1"/>
    <col min="10" max="10" width="8.14166666666667" style="11" customWidth="1"/>
    <col min="11" max="11" width="5.325" style="12" customWidth="1"/>
    <col min="12" max="12" width="7.71666666666667" style="11" customWidth="1"/>
    <col min="13" max="13" width="9.66666666666667" style="11" customWidth="1"/>
    <col min="14" max="14" width="16.5166666666667" style="9" customWidth="1"/>
    <col min="15" max="15" width="23.475" style="9" customWidth="1"/>
    <col min="16" max="16" width="8.35833333333333" style="9" customWidth="1"/>
    <col min="17" max="17" width="6.3" style="9" customWidth="1"/>
    <col min="18" max="16384" width="9" style="9"/>
  </cols>
  <sheetData>
    <row r="1" s="1" customFormat="1" ht="23.25" customHeight="1" spans="1:19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13"/>
      <c r="S1" s="69"/>
    </row>
    <row r="2" s="1" customFormat="1" ht="22.5" customHeight="1" spans="1:19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18"/>
      <c r="S2" s="70"/>
    </row>
    <row r="3" s="1" customFormat="1" ht="24.75" customHeight="1" spans="1:19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22"/>
      <c r="S3" s="71"/>
    </row>
    <row r="4" s="2" customFormat="1" ht="24.75" customHeight="1" spans="1:19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26"/>
      <c r="S4" s="26"/>
    </row>
    <row r="5" s="2" customFormat="1" ht="25.5" customHeight="1" spans="1:19">
      <c r="A5" s="24" t="s">
        <v>619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26"/>
      <c r="S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2" t="s">
        <v>20</v>
      </c>
    </row>
    <row r="7" s="4" customFormat="1" ht="18.6" customHeight="1" spans="1:17">
      <c r="A7" s="30">
        <f>ROW()-6</f>
        <v>1</v>
      </c>
      <c r="B7" s="31" t="s">
        <v>620</v>
      </c>
      <c r="C7" s="31" t="s">
        <v>22</v>
      </c>
      <c r="D7" s="28" t="s">
        <v>107</v>
      </c>
      <c r="E7" s="28" t="s">
        <v>621</v>
      </c>
      <c r="F7" s="28" t="s">
        <v>22</v>
      </c>
      <c r="G7" s="28">
        <v>579.43</v>
      </c>
      <c r="H7" s="28">
        <v>579.43</v>
      </c>
      <c r="I7" s="28">
        <f>H7*1120</f>
        <v>648961.6</v>
      </c>
      <c r="J7" s="58">
        <f>H7*68.32</f>
        <v>39586.6576</v>
      </c>
      <c r="K7" s="61">
        <v>0.8</v>
      </c>
      <c r="L7" s="58">
        <f>J7*K7</f>
        <v>31669.32608</v>
      </c>
      <c r="M7" s="62">
        <f>H7*13.664</f>
        <v>7917.33152</v>
      </c>
      <c r="N7" s="63" t="s">
        <v>622</v>
      </c>
      <c r="O7" s="64" t="s">
        <v>26</v>
      </c>
      <c r="P7" s="65"/>
      <c r="Q7" s="72"/>
    </row>
    <row r="8" s="4" customFormat="1" ht="18.6" customHeight="1" spans="1:17">
      <c r="A8" s="32"/>
      <c r="B8" s="33"/>
      <c r="C8" s="34"/>
      <c r="D8" s="28"/>
      <c r="E8" s="28"/>
      <c r="F8" s="28"/>
      <c r="G8" s="35"/>
      <c r="H8" s="36"/>
      <c r="I8" s="60"/>
      <c r="J8" s="58"/>
      <c r="K8" s="59"/>
      <c r="L8" s="58"/>
      <c r="M8" s="66"/>
      <c r="N8" s="63"/>
      <c r="O8" s="28"/>
      <c r="P8" s="65"/>
      <c r="Q8" s="65"/>
    </row>
    <row r="9" s="5" customFormat="1" ht="18.6" customHeight="1" spans="1:17">
      <c r="A9" s="37" t="s">
        <v>574</v>
      </c>
      <c r="B9" s="38"/>
      <c r="C9" s="38"/>
      <c r="D9" s="39"/>
      <c r="E9" s="39"/>
      <c r="F9" s="40"/>
      <c r="G9" s="41">
        <f>SUM(G7:G7)</f>
        <v>579.43</v>
      </c>
      <c r="H9" s="41">
        <f>SUM(H7:H7)</f>
        <v>579.43</v>
      </c>
      <c r="I9" s="65"/>
      <c r="J9" s="58"/>
      <c r="K9" s="59"/>
      <c r="L9" s="58"/>
      <c r="M9" s="67">
        <f>SUM(M7:M7)</f>
        <v>7917.33152</v>
      </c>
      <c r="N9" s="39"/>
      <c r="O9" s="39"/>
      <c r="P9" s="40"/>
      <c r="Q9" s="40"/>
    </row>
    <row r="10" s="6" customFormat="1" ht="15" customHeight="1" spans="1:17">
      <c r="A10" s="42" t="s">
        <v>575</v>
      </c>
      <c r="B10" s="43"/>
      <c r="C10" s="44"/>
      <c r="D10" s="44"/>
      <c r="E10" s="42" t="s">
        <v>576</v>
      </c>
      <c r="F10" s="42"/>
      <c r="G10" s="45"/>
      <c r="H10" s="10"/>
      <c r="I10" s="9"/>
      <c r="J10" s="11"/>
      <c r="K10" s="12"/>
      <c r="L10" s="11"/>
      <c r="M10" s="11"/>
      <c r="N10" s="68"/>
      <c r="O10" s="42"/>
      <c r="P10" s="42"/>
      <c r="Q10" s="42"/>
    </row>
  </sheetData>
  <autoFilter ref="A6:S10">
    <extLst/>
  </autoFilter>
  <mergeCells count="6">
    <mergeCell ref="A1:S1"/>
    <mergeCell ref="A2:S2"/>
    <mergeCell ref="A3:S3"/>
    <mergeCell ref="A4:S4"/>
    <mergeCell ref="A5:S5"/>
    <mergeCell ref="A9:B9"/>
  </mergeCells>
  <pageMargins left="0.196527777777778" right="0.161111111111111" top="0.409027777777778" bottom="0.60625" header="0.5" footer="0.10625"/>
  <pageSetup paperSize="9" scale="85" fitToHeight="0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zoomScale="115" zoomScaleNormal="115" topLeftCell="A5" workbookViewId="0">
      <selection activeCell="N7" sqref="N7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7.38333333333333" style="7" customWidth="1"/>
    <col min="4" max="4" width="16.1916666666667" style="7" customWidth="1"/>
    <col min="5" max="5" width="11.1833333333333" style="9" customWidth="1"/>
    <col min="6" max="6" width="6.51666666666667" style="9" customWidth="1"/>
    <col min="7" max="7" width="7.60833333333333" style="10" customWidth="1"/>
    <col min="8" max="8" width="7.6" style="10" customWidth="1"/>
    <col min="9" max="9" width="6.3" style="9" customWidth="1"/>
    <col min="10" max="10" width="8.14166666666667" style="11" customWidth="1"/>
    <col min="11" max="11" width="5.325" style="12" customWidth="1"/>
    <col min="12" max="12" width="7.71666666666667" style="11" customWidth="1"/>
    <col min="13" max="13" width="9.66666666666667" style="11" customWidth="1"/>
    <col min="14" max="14" width="16.5166666666667" style="9" customWidth="1"/>
    <col min="15" max="15" width="23.475" style="9" customWidth="1"/>
    <col min="16" max="16" width="8.35833333333333" style="9" customWidth="1"/>
    <col min="17" max="17" width="6.3" style="9" customWidth="1"/>
    <col min="18" max="16384" width="9" style="9"/>
  </cols>
  <sheetData>
    <row r="1" s="1" customFormat="1" ht="23.25" customHeight="1" spans="1:19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13"/>
      <c r="S1" s="69"/>
    </row>
    <row r="2" s="1" customFormat="1" ht="22.5" customHeight="1" spans="1:19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18"/>
      <c r="S2" s="70"/>
    </row>
    <row r="3" s="1" customFormat="1" ht="24.75" customHeight="1" spans="1:19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22"/>
      <c r="S3" s="71"/>
    </row>
    <row r="4" s="2" customFormat="1" ht="24.75" customHeight="1" spans="1:19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26"/>
      <c r="S4" s="26"/>
    </row>
    <row r="5" s="2" customFormat="1" ht="25.5" customHeight="1" spans="1:19">
      <c r="A5" s="24" t="s">
        <v>623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26"/>
      <c r="S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2" t="s">
        <v>20</v>
      </c>
    </row>
    <row r="7" s="4" customFormat="1" ht="18.6" customHeight="1" spans="1:17">
      <c r="A7" s="30">
        <f>ROW()-6</f>
        <v>1</v>
      </c>
      <c r="B7" s="31" t="s">
        <v>624</v>
      </c>
      <c r="C7" s="31" t="s">
        <v>22</v>
      </c>
      <c r="D7" s="28" t="s">
        <v>94</v>
      </c>
      <c r="E7" s="28" t="s">
        <v>625</v>
      </c>
      <c r="F7" s="28" t="s">
        <v>22</v>
      </c>
      <c r="G7" s="28">
        <v>203.4</v>
      </c>
      <c r="H7" s="28">
        <v>203.4</v>
      </c>
      <c r="I7" s="28">
        <f>H7*1120</f>
        <v>227808</v>
      </c>
      <c r="J7" s="58">
        <f>H7*68.32</f>
        <v>13896.288</v>
      </c>
      <c r="K7" s="61">
        <v>0.8</v>
      </c>
      <c r="L7" s="58">
        <f>J7*K7</f>
        <v>11117.0304</v>
      </c>
      <c r="M7" s="62">
        <f>H7*13.664</f>
        <v>2779.2576</v>
      </c>
      <c r="N7" s="63" t="s">
        <v>626</v>
      </c>
      <c r="O7" s="64" t="s">
        <v>26</v>
      </c>
      <c r="P7" s="65"/>
      <c r="Q7" s="72"/>
    </row>
    <row r="8" s="4" customFormat="1" ht="18.6" customHeight="1" spans="1:17">
      <c r="A8" s="32"/>
      <c r="B8" s="33"/>
      <c r="C8" s="34"/>
      <c r="D8" s="28"/>
      <c r="E8" s="28"/>
      <c r="F8" s="28"/>
      <c r="G8" s="35"/>
      <c r="H8" s="36"/>
      <c r="I8" s="60"/>
      <c r="J8" s="58"/>
      <c r="K8" s="59"/>
      <c r="L8" s="58"/>
      <c r="M8" s="66"/>
      <c r="N8" s="63"/>
      <c r="O8" s="28"/>
      <c r="P8" s="65"/>
      <c r="Q8" s="65"/>
    </row>
    <row r="9" s="5" customFormat="1" ht="18.6" customHeight="1" spans="1:17">
      <c r="A9" s="37" t="s">
        <v>574</v>
      </c>
      <c r="B9" s="38"/>
      <c r="C9" s="38"/>
      <c r="D9" s="39"/>
      <c r="E9" s="39"/>
      <c r="F9" s="40"/>
      <c r="G9" s="41">
        <f>SUM(G7:G7)</f>
        <v>203.4</v>
      </c>
      <c r="H9" s="41">
        <f>SUM(H7:H7)</f>
        <v>203.4</v>
      </c>
      <c r="I9" s="65"/>
      <c r="J9" s="58"/>
      <c r="K9" s="59"/>
      <c r="L9" s="58"/>
      <c r="M9" s="67">
        <f>SUM(M7:M7)</f>
        <v>2779.2576</v>
      </c>
      <c r="N9" s="39"/>
      <c r="O9" s="39"/>
      <c r="P9" s="40"/>
      <c r="Q9" s="40"/>
    </row>
    <row r="10" s="6" customFormat="1" ht="15" customHeight="1" spans="1:17">
      <c r="A10" s="42" t="s">
        <v>575</v>
      </c>
      <c r="B10" s="43"/>
      <c r="C10" s="44"/>
      <c r="D10" s="44"/>
      <c r="E10" s="42" t="s">
        <v>576</v>
      </c>
      <c r="F10" s="42"/>
      <c r="G10" s="45"/>
      <c r="H10" s="10"/>
      <c r="I10" s="9"/>
      <c r="J10" s="11"/>
      <c r="K10" s="12"/>
      <c r="L10" s="11"/>
      <c r="M10" s="11"/>
      <c r="N10" s="68"/>
      <c r="O10" s="42"/>
      <c r="P10" s="42"/>
      <c r="Q10" s="42"/>
    </row>
  </sheetData>
  <autoFilter ref="A6:S10">
    <extLst/>
  </autoFilter>
  <mergeCells count="6">
    <mergeCell ref="A1:S1"/>
    <mergeCell ref="A2:S2"/>
    <mergeCell ref="A3:S3"/>
    <mergeCell ref="A4:S4"/>
    <mergeCell ref="A5:S5"/>
    <mergeCell ref="A9:B9"/>
  </mergeCells>
  <pageMargins left="0.196527777777778" right="0.161111111111111" top="0.409027777777778" bottom="0.60625" header="0.5" footer="0.10625"/>
  <pageSetup paperSize="9" scale="85" fitToHeight="0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zoomScale="115" zoomScaleNormal="115" topLeftCell="A5" workbookViewId="0">
      <selection activeCell="N7" sqref="N7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7.38333333333333" style="7" customWidth="1"/>
    <col min="4" max="4" width="16.1916666666667" style="7" customWidth="1"/>
    <col min="5" max="5" width="11.1833333333333" style="9" customWidth="1"/>
    <col min="6" max="6" width="6.51666666666667" style="9" customWidth="1"/>
    <col min="7" max="7" width="7.60833333333333" style="10" customWidth="1"/>
    <col min="8" max="8" width="7.6" style="10" customWidth="1"/>
    <col min="9" max="9" width="6.3" style="9" customWidth="1"/>
    <col min="10" max="10" width="8.14166666666667" style="11" customWidth="1"/>
    <col min="11" max="11" width="5.325" style="12" customWidth="1"/>
    <col min="12" max="12" width="7.71666666666667" style="11" customWidth="1"/>
    <col min="13" max="13" width="9.66666666666667" style="11" customWidth="1"/>
    <col min="14" max="14" width="16.5166666666667" style="9" customWidth="1"/>
    <col min="15" max="15" width="23.475" style="9" customWidth="1"/>
    <col min="16" max="16" width="8.35833333333333" style="9" customWidth="1"/>
    <col min="17" max="17" width="6.3" style="9" customWidth="1"/>
    <col min="18" max="16384" width="9" style="9"/>
  </cols>
  <sheetData>
    <row r="1" s="1" customFormat="1" ht="23.25" customHeight="1" spans="1:19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13"/>
      <c r="S1" s="69"/>
    </row>
    <row r="2" s="1" customFormat="1" ht="22.5" customHeight="1" spans="1:19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18"/>
      <c r="S2" s="70"/>
    </row>
    <row r="3" s="1" customFormat="1" ht="24.75" customHeight="1" spans="1:19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22"/>
      <c r="S3" s="71"/>
    </row>
    <row r="4" s="2" customFormat="1" ht="24.75" customHeight="1" spans="1:19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26"/>
      <c r="S4" s="26"/>
    </row>
    <row r="5" s="2" customFormat="1" ht="25.5" customHeight="1" spans="1:19">
      <c r="A5" s="24" t="s">
        <v>627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26"/>
      <c r="S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2" t="s">
        <v>20</v>
      </c>
    </row>
    <row r="7" s="4" customFormat="1" ht="18.6" customHeight="1" spans="1:17">
      <c r="A7" s="30">
        <f>ROW()-6</f>
        <v>1</v>
      </c>
      <c r="B7" s="31" t="s">
        <v>628</v>
      </c>
      <c r="C7" s="31" t="s">
        <v>22</v>
      </c>
      <c r="D7" s="28" t="s">
        <v>629</v>
      </c>
      <c r="E7" s="28" t="s">
        <v>630</v>
      </c>
      <c r="F7" s="28" t="s">
        <v>22</v>
      </c>
      <c r="G7" s="28">
        <v>354.74</v>
      </c>
      <c r="H7" s="28">
        <v>354.74</v>
      </c>
      <c r="I7" s="28">
        <f>H7*1120</f>
        <v>397308.8</v>
      </c>
      <c r="J7" s="58">
        <f>H7*68.32</f>
        <v>24235.8368</v>
      </c>
      <c r="K7" s="61">
        <v>0.8</v>
      </c>
      <c r="L7" s="58">
        <f>J7*K7</f>
        <v>19388.66944</v>
      </c>
      <c r="M7" s="62">
        <f>H7*13.664</f>
        <v>4847.16736</v>
      </c>
      <c r="N7" s="63" t="s">
        <v>631</v>
      </c>
      <c r="O7" s="64" t="s">
        <v>26</v>
      </c>
      <c r="P7" s="65"/>
      <c r="Q7" s="72"/>
    </row>
    <row r="8" s="4" customFormat="1" ht="18.6" customHeight="1" spans="1:17">
      <c r="A8" s="32"/>
      <c r="B8" s="33"/>
      <c r="C8" s="34"/>
      <c r="D8" s="28"/>
      <c r="E8" s="28"/>
      <c r="F8" s="28"/>
      <c r="G8" s="35"/>
      <c r="H8" s="36"/>
      <c r="I8" s="60"/>
      <c r="J8" s="58"/>
      <c r="K8" s="59"/>
      <c r="L8" s="58"/>
      <c r="M8" s="66"/>
      <c r="N8" s="63"/>
      <c r="O8" s="28"/>
      <c r="P8" s="65"/>
      <c r="Q8" s="65"/>
    </row>
    <row r="9" s="5" customFormat="1" ht="18.6" customHeight="1" spans="1:17">
      <c r="A9" s="37" t="s">
        <v>574</v>
      </c>
      <c r="B9" s="38"/>
      <c r="C9" s="38"/>
      <c r="D9" s="39"/>
      <c r="E9" s="39"/>
      <c r="F9" s="40"/>
      <c r="G9" s="41">
        <f>SUM(G7:G7)</f>
        <v>354.74</v>
      </c>
      <c r="H9" s="41">
        <f>SUM(H7:H7)</f>
        <v>354.74</v>
      </c>
      <c r="I9" s="65"/>
      <c r="J9" s="58"/>
      <c r="K9" s="59"/>
      <c r="L9" s="58"/>
      <c r="M9" s="67">
        <f>SUM(M7:M7)</f>
        <v>4847.16736</v>
      </c>
      <c r="N9" s="39"/>
      <c r="O9" s="39"/>
      <c r="P9" s="40"/>
      <c r="Q9" s="40"/>
    </row>
    <row r="10" s="6" customFormat="1" ht="15" customHeight="1" spans="1:17">
      <c r="A10" s="42" t="s">
        <v>575</v>
      </c>
      <c r="B10" s="43"/>
      <c r="C10" s="44"/>
      <c r="D10" s="44"/>
      <c r="E10" s="42" t="s">
        <v>576</v>
      </c>
      <c r="F10" s="42"/>
      <c r="G10" s="45"/>
      <c r="H10" s="10"/>
      <c r="I10" s="9"/>
      <c r="J10" s="11"/>
      <c r="K10" s="12"/>
      <c r="L10" s="11"/>
      <c r="M10" s="11"/>
      <c r="N10" s="68"/>
      <c r="O10" s="42"/>
      <c r="P10" s="42"/>
      <c r="Q10" s="42"/>
    </row>
  </sheetData>
  <autoFilter ref="A6:S10">
    <extLst/>
  </autoFilter>
  <mergeCells count="6">
    <mergeCell ref="A1:S1"/>
    <mergeCell ref="A2:S2"/>
    <mergeCell ref="A3:S3"/>
    <mergeCell ref="A4:S4"/>
    <mergeCell ref="A5:S5"/>
    <mergeCell ref="A9:B9"/>
  </mergeCells>
  <pageMargins left="0.196527777777778" right="0.161111111111111" top="0.409027777777778" bottom="0.60625" header="0.5" footer="0.10625"/>
  <pageSetup paperSize="9" scale="85" fitToHeight="0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zoomScale="115" zoomScaleNormal="115" topLeftCell="A5" workbookViewId="0">
      <selection activeCell="N7" sqref="N7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7.38333333333333" style="7" customWidth="1"/>
    <col min="4" max="4" width="16.1916666666667" style="7" customWidth="1"/>
    <col min="5" max="5" width="11.1833333333333" style="9" customWidth="1"/>
    <col min="6" max="6" width="6.51666666666667" style="9" customWidth="1"/>
    <col min="7" max="7" width="7.60833333333333" style="10" customWidth="1"/>
    <col min="8" max="8" width="7.6" style="10" customWidth="1"/>
    <col min="9" max="9" width="6.3" style="9" customWidth="1"/>
    <col min="10" max="10" width="8.14166666666667" style="11" customWidth="1"/>
    <col min="11" max="11" width="5.325" style="12" customWidth="1"/>
    <col min="12" max="12" width="7.71666666666667" style="11" customWidth="1"/>
    <col min="13" max="13" width="9.66666666666667" style="11" customWidth="1"/>
    <col min="14" max="14" width="16.5166666666667" style="9" customWidth="1"/>
    <col min="15" max="15" width="23.475" style="9" customWidth="1"/>
    <col min="16" max="16" width="8.35833333333333" style="9" customWidth="1"/>
    <col min="17" max="17" width="6.3" style="9" customWidth="1"/>
    <col min="18" max="16384" width="9" style="9"/>
  </cols>
  <sheetData>
    <row r="1" s="1" customFormat="1" ht="23.25" customHeight="1" spans="1:19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13"/>
      <c r="S1" s="69"/>
    </row>
    <row r="2" s="1" customFormat="1" ht="22.5" customHeight="1" spans="1:19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18"/>
      <c r="S2" s="70"/>
    </row>
    <row r="3" s="1" customFormat="1" ht="24.75" customHeight="1" spans="1:19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22"/>
      <c r="S3" s="71"/>
    </row>
    <row r="4" s="2" customFormat="1" ht="24.75" customHeight="1" spans="1:19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26"/>
      <c r="S4" s="26"/>
    </row>
    <row r="5" s="2" customFormat="1" ht="25.5" customHeight="1" spans="1:19">
      <c r="A5" s="24" t="s">
        <v>632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26"/>
      <c r="S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2" t="s">
        <v>20</v>
      </c>
    </row>
    <row r="7" s="4" customFormat="1" ht="18.6" customHeight="1" spans="1:17">
      <c r="A7" s="30">
        <f>ROW()-6</f>
        <v>1</v>
      </c>
      <c r="B7" s="31" t="s">
        <v>633</v>
      </c>
      <c r="C7" s="31" t="s">
        <v>22</v>
      </c>
      <c r="D7" s="28" t="s">
        <v>634</v>
      </c>
      <c r="E7" s="28" t="s">
        <v>635</v>
      </c>
      <c r="F7" s="28" t="s">
        <v>22</v>
      </c>
      <c r="G7" s="28">
        <v>167.96</v>
      </c>
      <c r="H7" s="28">
        <v>167.96</v>
      </c>
      <c r="I7" s="28">
        <f>H7*1120</f>
        <v>188115.2</v>
      </c>
      <c r="J7" s="58">
        <f>H7*68.32</f>
        <v>11475.0272</v>
      </c>
      <c r="K7" s="61">
        <v>0.8</v>
      </c>
      <c r="L7" s="58">
        <f>J7*K7</f>
        <v>9180.02176</v>
      </c>
      <c r="M7" s="62">
        <f>H7*13.664</f>
        <v>2295.00544</v>
      </c>
      <c r="N7" s="76" t="s">
        <v>636</v>
      </c>
      <c r="O7" s="64" t="s">
        <v>26</v>
      </c>
      <c r="P7" s="65"/>
      <c r="Q7" s="72"/>
    </row>
    <row r="8" s="4" customFormat="1" ht="18.6" customHeight="1" spans="1:17">
      <c r="A8" s="32"/>
      <c r="B8" s="33"/>
      <c r="C8" s="34"/>
      <c r="D8" s="28"/>
      <c r="E8" s="28"/>
      <c r="F8" s="28"/>
      <c r="G8" s="35"/>
      <c r="H8" s="36"/>
      <c r="I8" s="60"/>
      <c r="J8" s="58"/>
      <c r="K8" s="59"/>
      <c r="L8" s="58"/>
      <c r="M8" s="66"/>
      <c r="N8" s="63"/>
      <c r="O8" s="28"/>
      <c r="P8" s="65"/>
      <c r="Q8" s="65"/>
    </row>
    <row r="9" s="5" customFormat="1" ht="18.6" customHeight="1" spans="1:17">
      <c r="A9" s="37" t="s">
        <v>574</v>
      </c>
      <c r="B9" s="38"/>
      <c r="C9" s="38"/>
      <c r="D9" s="39"/>
      <c r="E9" s="39"/>
      <c r="F9" s="40"/>
      <c r="G9" s="41">
        <f>SUM(G7:G7)</f>
        <v>167.96</v>
      </c>
      <c r="H9" s="41">
        <f>SUM(H7:H7)</f>
        <v>167.96</v>
      </c>
      <c r="I9" s="65"/>
      <c r="J9" s="58"/>
      <c r="K9" s="59"/>
      <c r="L9" s="58"/>
      <c r="M9" s="67">
        <f>SUM(M7:M7)</f>
        <v>2295.00544</v>
      </c>
      <c r="N9" s="39"/>
      <c r="O9" s="39"/>
      <c r="P9" s="40"/>
      <c r="Q9" s="40"/>
    </row>
    <row r="10" s="6" customFormat="1" ht="15" customHeight="1" spans="1:17">
      <c r="A10" s="42" t="s">
        <v>575</v>
      </c>
      <c r="B10" s="43"/>
      <c r="C10" s="44"/>
      <c r="D10" s="44"/>
      <c r="E10" s="42" t="s">
        <v>576</v>
      </c>
      <c r="F10" s="42"/>
      <c r="G10" s="45"/>
      <c r="H10" s="10"/>
      <c r="I10" s="9"/>
      <c r="J10" s="11"/>
      <c r="K10" s="12"/>
      <c r="L10" s="11"/>
      <c r="M10" s="11"/>
      <c r="N10" s="68"/>
      <c r="O10" s="42"/>
      <c r="P10" s="42"/>
      <c r="Q10" s="42"/>
    </row>
  </sheetData>
  <autoFilter ref="A6:S10">
    <extLst/>
  </autoFilter>
  <mergeCells count="6">
    <mergeCell ref="A1:S1"/>
    <mergeCell ref="A2:S2"/>
    <mergeCell ref="A3:S3"/>
    <mergeCell ref="A4:S4"/>
    <mergeCell ref="A5:S5"/>
    <mergeCell ref="A9:B9"/>
  </mergeCells>
  <pageMargins left="0.196527777777778" right="0.161111111111111" top="0.409027777777778" bottom="0.60625" header="0.5" footer="0.10625"/>
  <pageSetup paperSize="9" scale="85" fitToHeight="0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zoomScale="115" zoomScaleNormal="115" workbookViewId="0">
      <selection activeCell="N7" sqref="N7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7.38333333333333" style="7" customWidth="1"/>
    <col min="4" max="4" width="16.1916666666667" style="7" customWidth="1"/>
    <col min="5" max="5" width="11.1833333333333" style="9" customWidth="1"/>
    <col min="6" max="6" width="6.51666666666667" style="9" customWidth="1"/>
    <col min="7" max="7" width="7.60833333333333" style="10" customWidth="1"/>
    <col min="8" max="8" width="7.6" style="10" customWidth="1"/>
    <col min="9" max="9" width="6.3" style="9" customWidth="1"/>
    <col min="10" max="10" width="8.14166666666667" style="11" customWidth="1"/>
    <col min="11" max="11" width="5.325" style="12" customWidth="1"/>
    <col min="12" max="12" width="7.71666666666667" style="11" customWidth="1"/>
    <col min="13" max="13" width="9.66666666666667" style="11" customWidth="1"/>
    <col min="14" max="14" width="16.5166666666667" style="9" customWidth="1"/>
    <col min="15" max="15" width="23.475" style="9" customWidth="1"/>
    <col min="16" max="16" width="8.35833333333333" style="9" customWidth="1"/>
    <col min="17" max="17" width="6.3" style="9" customWidth="1"/>
    <col min="18" max="16384" width="9" style="9"/>
  </cols>
  <sheetData>
    <row r="1" s="1" customFormat="1" ht="23.25" customHeight="1" spans="1:19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13"/>
      <c r="S1" s="69"/>
    </row>
    <row r="2" s="1" customFormat="1" ht="22.5" customHeight="1" spans="1:19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18"/>
      <c r="S2" s="70"/>
    </row>
    <row r="3" s="1" customFormat="1" ht="24.75" customHeight="1" spans="1:19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22"/>
      <c r="S3" s="71"/>
    </row>
    <row r="4" s="2" customFormat="1" ht="24.75" customHeight="1" spans="1:19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26"/>
      <c r="S4" s="26"/>
    </row>
    <row r="5" s="2" customFormat="1" ht="25.5" customHeight="1" spans="1:19">
      <c r="A5" s="24" t="s">
        <v>637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26"/>
      <c r="S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2" t="s">
        <v>20</v>
      </c>
    </row>
    <row r="7" s="4" customFormat="1" ht="18.6" customHeight="1" spans="1:17">
      <c r="A7" s="30">
        <f>ROW()-6</f>
        <v>1</v>
      </c>
      <c r="B7" s="28" t="s">
        <v>638</v>
      </c>
      <c r="C7" s="31" t="s">
        <v>22</v>
      </c>
      <c r="D7" s="77" t="s">
        <v>639</v>
      </c>
      <c r="E7" s="28" t="s">
        <v>640</v>
      </c>
      <c r="F7" s="28" t="s">
        <v>22</v>
      </c>
      <c r="G7" s="28">
        <v>119.22</v>
      </c>
      <c r="H7" s="28">
        <v>119.22</v>
      </c>
      <c r="I7" s="28">
        <f>H7*1120</f>
        <v>133526.4</v>
      </c>
      <c r="J7" s="58">
        <f>H7*68.32</f>
        <v>8145.1104</v>
      </c>
      <c r="K7" s="61">
        <v>0.8</v>
      </c>
      <c r="L7" s="58">
        <f>J7*K7</f>
        <v>6516.08832</v>
      </c>
      <c r="M7" s="62">
        <f>H7*13.664</f>
        <v>1629.02208</v>
      </c>
      <c r="N7" s="76" t="s">
        <v>641</v>
      </c>
      <c r="O7" s="64" t="s">
        <v>26</v>
      </c>
      <c r="P7" s="65"/>
      <c r="Q7" s="72"/>
    </row>
    <row r="8" s="4" customFormat="1" ht="18.6" customHeight="1" spans="1:17">
      <c r="A8" s="32"/>
      <c r="B8" s="33"/>
      <c r="C8" s="34"/>
      <c r="D8" s="28"/>
      <c r="E8" s="28"/>
      <c r="F8" s="28"/>
      <c r="G8" s="35"/>
      <c r="H8" s="36"/>
      <c r="I8" s="60"/>
      <c r="J8" s="58"/>
      <c r="K8" s="59"/>
      <c r="L8" s="58"/>
      <c r="M8" s="66"/>
      <c r="N8" s="63"/>
      <c r="O8" s="28"/>
      <c r="P8" s="65"/>
      <c r="Q8" s="65"/>
    </row>
    <row r="9" s="5" customFormat="1" ht="18.6" customHeight="1" spans="1:17">
      <c r="A9" s="37" t="s">
        <v>574</v>
      </c>
      <c r="B9" s="38"/>
      <c r="C9" s="38"/>
      <c r="D9" s="39"/>
      <c r="E9" s="39"/>
      <c r="F9" s="40"/>
      <c r="G9" s="41">
        <f>SUM(G7:G7)</f>
        <v>119.22</v>
      </c>
      <c r="H9" s="41">
        <f>SUM(H7:H7)</f>
        <v>119.22</v>
      </c>
      <c r="I9" s="65"/>
      <c r="J9" s="58"/>
      <c r="K9" s="59"/>
      <c r="L9" s="58"/>
      <c r="M9" s="67">
        <f>SUM(M7:M7)</f>
        <v>1629.02208</v>
      </c>
      <c r="N9" s="39"/>
      <c r="O9" s="39"/>
      <c r="P9" s="40"/>
      <c r="Q9" s="40"/>
    </row>
    <row r="10" s="6" customFormat="1" ht="15" customHeight="1" spans="1:17">
      <c r="A10" s="42" t="s">
        <v>575</v>
      </c>
      <c r="B10" s="43"/>
      <c r="C10" s="44"/>
      <c r="D10" s="44"/>
      <c r="E10" s="42" t="s">
        <v>576</v>
      </c>
      <c r="F10" s="42"/>
      <c r="G10" s="45"/>
      <c r="H10" s="10"/>
      <c r="I10" s="9"/>
      <c r="J10" s="11"/>
      <c r="K10" s="12"/>
      <c r="L10" s="11"/>
      <c r="M10" s="11"/>
      <c r="N10" s="68"/>
      <c r="O10" s="42"/>
      <c r="P10" s="42"/>
      <c r="Q10" s="42"/>
    </row>
  </sheetData>
  <autoFilter ref="A6:S10">
    <extLst/>
  </autoFilter>
  <mergeCells count="6">
    <mergeCell ref="A1:S1"/>
    <mergeCell ref="A2:S2"/>
    <mergeCell ref="A3:S3"/>
    <mergeCell ref="A4:S4"/>
    <mergeCell ref="A5:S5"/>
    <mergeCell ref="A9:B9"/>
  </mergeCells>
  <pageMargins left="0.196527777777778" right="0.161111111111111" top="0.409027777777778" bottom="0.60625" header="0.5" footer="0.10625"/>
  <pageSetup paperSize="9" scale="85" fitToHeight="0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zoomScale="115" zoomScaleNormal="115" topLeftCell="A2" workbookViewId="0">
      <selection activeCell="L16" sqref="L16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7.38333333333333" style="7" customWidth="1"/>
    <col min="4" max="4" width="16.1916666666667" style="7" customWidth="1"/>
    <col min="5" max="5" width="11.1833333333333" style="9" customWidth="1"/>
    <col min="6" max="6" width="6.51666666666667" style="9" customWidth="1"/>
    <col min="7" max="7" width="7.60833333333333" style="10" customWidth="1"/>
    <col min="8" max="8" width="7.6" style="10" customWidth="1"/>
    <col min="9" max="9" width="6.3" style="9" customWidth="1"/>
    <col min="10" max="10" width="8.14166666666667" style="11" customWidth="1"/>
    <col min="11" max="11" width="5.325" style="12" customWidth="1"/>
    <col min="12" max="12" width="7.71666666666667" style="11" customWidth="1"/>
    <col min="13" max="13" width="9.66666666666667" style="11" customWidth="1"/>
    <col min="14" max="14" width="16.5166666666667" style="9" customWidth="1"/>
    <col min="15" max="15" width="23.475" style="9" customWidth="1"/>
    <col min="16" max="16" width="8.35833333333333" style="9" customWidth="1"/>
    <col min="17" max="17" width="6.3" style="9" customWidth="1"/>
    <col min="18" max="16384" width="9" style="9"/>
  </cols>
  <sheetData>
    <row r="1" s="1" customFormat="1" ht="23.25" customHeight="1" spans="1:19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13"/>
      <c r="S1" s="69"/>
    </row>
    <row r="2" s="1" customFormat="1" ht="22.5" customHeight="1" spans="1:19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18"/>
      <c r="S2" s="70"/>
    </row>
    <row r="3" s="1" customFormat="1" ht="24.75" customHeight="1" spans="1:19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22"/>
      <c r="S3" s="71"/>
    </row>
    <row r="4" s="2" customFormat="1" ht="24.75" customHeight="1" spans="1:19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26"/>
      <c r="S4" s="26"/>
    </row>
    <row r="5" s="2" customFormat="1" ht="25.5" customHeight="1" spans="1:19">
      <c r="A5" s="24" t="s">
        <v>642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26"/>
      <c r="S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2" t="s">
        <v>20</v>
      </c>
    </row>
    <row r="7" s="4" customFormat="1" ht="18.6" customHeight="1" spans="1:17">
      <c r="A7" s="30">
        <f>ROW()-6</f>
        <v>1</v>
      </c>
      <c r="B7" s="28" t="s">
        <v>643</v>
      </c>
      <c r="C7" s="31" t="s">
        <v>22</v>
      </c>
      <c r="D7" s="28" t="s">
        <v>185</v>
      </c>
      <c r="E7" s="28" t="s">
        <v>644</v>
      </c>
      <c r="F7" s="28" t="s">
        <v>22</v>
      </c>
      <c r="G7" s="28">
        <v>107.42</v>
      </c>
      <c r="H7" s="28">
        <v>107.42</v>
      </c>
      <c r="I7" s="28">
        <f>H7*1120</f>
        <v>120310.4</v>
      </c>
      <c r="J7" s="58">
        <f>H7*68.32</f>
        <v>7338.9344</v>
      </c>
      <c r="K7" s="61">
        <v>0.8</v>
      </c>
      <c r="L7" s="58">
        <f>J7*K7</f>
        <v>5871.14752</v>
      </c>
      <c r="M7" s="62">
        <f>H7*13.664</f>
        <v>1467.78688</v>
      </c>
      <c r="N7" s="63" t="s">
        <v>645</v>
      </c>
      <c r="O7" s="64" t="s">
        <v>26</v>
      </c>
      <c r="P7" s="65"/>
      <c r="Q7" s="72"/>
    </row>
    <row r="8" s="4" customFormat="1" ht="18.6" customHeight="1" spans="1:17">
      <c r="A8" s="32"/>
      <c r="B8" s="33"/>
      <c r="C8" s="34"/>
      <c r="D8" s="28"/>
      <c r="E8" s="28"/>
      <c r="F8" s="28"/>
      <c r="G8" s="35"/>
      <c r="H8" s="36"/>
      <c r="I8" s="60"/>
      <c r="J8" s="58"/>
      <c r="K8" s="59"/>
      <c r="L8" s="58"/>
      <c r="M8" s="66"/>
      <c r="N8" s="63"/>
      <c r="O8" s="28"/>
      <c r="P8" s="65"/>
      <c r="Q8" s="65"/>
    </row>
    <row r="9" s="5" customFormat="1" ht="18.6" customHeight="1" spans="1:17">
      <c r="A9" s="37" t="s">
        <v>574</v>
      </c>
      <c r="B9" s="38"/>
      <c r="C9" s="38"/>
      <c r="D9" s="39"/>
      <c r="E9" s="39"/>
      <c r="F9" s="40"/>
      <c r="G9" s="41">
        <f>SUM(G7:G7)</f>
        <v>107.42</v>
      </c>
      <c r="H9" s="41">
        <f>SUM(H7:H7)</f>
        <v>107.42</v>
      </c>
      <c r="I9" s="65"/>
      <c r="J9" s="58"/>
      <c r="K9" s="59"/>
      <c r="L9" s="58"/>
      <c r="M9" s="67">
        <f>SUM(M7:M7)</f>
        <v>1467.78688</v>
      </c>
      <c r="N9" s="39"/>
      <c r="O9" s="39"/>
      <c r="P9" s="40"/>
      <c r="Q9" s="40"/>
    </row>
    <row r="10" s="6" customFormat="1" ht="15" customHeight="1" spans="1:17">
      <c r="A10" s="42" t="s">
        <v>575</v>
      </c>
      <c r="B10" s="43"/>
      <c r="C10" s="44"/>
      <c r="D10" s="44"/>
      <c r="E10" s="42" t="s">
        <v>576</v>
      </c>
      <c r="F10" s="42"/>
      <c r="G10" s="45"/>
      <c r="H10" s="10"/>
      <c r="I10" s="9"/>
      <c r="J10" s="11"/>
      <c r="K10" s="12"/>
      <c r="L10" s="11"/>
      <c r="M10" s="11"/>
      <c r="N10" s="68"/>
      <c r="O10" s="42"/>
      <c r="P10" s="42"/>
      <c r="Q10" s="42"/>
    </row>
  </sheetData>
  <autoFilter ref="A6:S10">
    <extLst/>
  </autoFilter>
  <mergeCells count="6">
    <mergeCell ref="A1:S1"/>
    <mergeCell ref="A2:S2"/>
    <mergeCell ref="A3:S3"/>
    <mergeCell ref="A4:S4"/>
    <mergeCell ref="A5:S5"/>
    <mergeCell ref="A9:B9"/>
  </mergeCells>
  <pageMargins left="0.196527777777778" right="0.161111111111111" top="0.409027777777778" bottom="0.60625" header="0.5" footer="0.10625"/>
  <pageSetup paperSize="9" scale="85" fitToHeight="0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tabSelected="1" zoomScale="115" zoomScaleNormal="115" workbookViewId="0">
      <selection activeCell="D14" sqref="D14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7.38333333333333" style="7" customWidth="1"/>
    <col min="4" max="4" width="16.1916666666667" style="7" customWidth="1"/>
    <col min="5" max="5" width="11.1833333333333" style="9" customWidth="1"/>
    <col min="6" max="6" width="6.51666666666667" style="9" customWidth="1"/>
    <col min="7" max="7" width="7.60833333333333" style="10" customWidth="1"/>
    <col min="8" max="8" width="7.6" style="10" customWidth="1"/>
    <col min="9" max="9" width="6.3" style="9" customWidth="1"/>
    <col min="10" max="10" width="8.14166666666667" style="11" customWidth="1"/>
    <col min="11" max="11" width="5.325" style="12" customWidth="1"/>
    <col min="12" max="12" width="7.71666666666667" style="11" customWidth="1"/>
    <col min="13" max="13" width="9.66666666666667" style="11" customWidth="1"/>
    <col min="14" max="14" width="16.5166666666667" style="9" customWidth="1"/>
    <col min="15" max="15" width="23.475" style="9" customWidth="1"/>
    <col min="16" max="16" width="8.35833333333333" style="9" customWidth="1"/>
    <col min="17" max="17" width="6.3" style="9" customWidth="1"/>
    <col min="18" max="16384" width="9" style="9"/>
  </cols>
  <sheetData>
    <row r="1" s="1" customFormat="1" ht="23.25" customHeight="1" spans="1:19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13"/>
      <c r="S1" s="69"/>
    </row>
    <row r="2" s="1" customFormat="1" ht="22.5" customHeight="1" spans="1:19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18"/>
      <c r="S2" s="70"/>
    </row>
    <row r="3" s="1" customFormat="1" ht="24.75" customHeight="1" spans="1:19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22"/>
      <c r="S3" s="71"/>
    </row>
    <row r="4" s="2" customFormat="1" ht="24.75" customHeight="1" spans="1:19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26"/>
      <c r="S4" s="26"/>
    </row>
    <row r="5" s="2" customFormat="1" ht="25.5" customHeight="1" spans="1:19">
      <c r="A5" s="24" t="s">
        <v>646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26"/>
      <c r="S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2" t="s">
        <v>20</v>
      </c>
    </row>
    <row r="7" s="4" customFormat="1" ht="18.6" customHeight="1" spans="1:17">
      <c r="A7" s="30">
        <f>ROW()-6</f>
        <v>1</v>
      </c>
      <c r="B7" s="28" t="s">
        <v>647</v>
      </c>
      <c r="C7" s="31" t="s">
        <v>22</v>
      </c>
      <c r="D7" s="77" t="s">
        <v>122</v>
      </c>
      <c r="E7" s="28" t="s">
        <v>648</v>
      </c>
      <c r="F7" s="28" t="s">
        <v>22</v>
      </c>
      <c r="G7" s="28">
        <v>301.9</v>
      </c>
      <c r="H7" s="28">
        <v>301.9</v>
      </c>
      <c r="I7" s="28">
        <f>H7*1120</f>
        <v>338128</v>
      </c>
      <c r="J7" s="58">
        <f>H7*68.32</f>
        <v>20625.808</v>
      </c>
      <c r="K7" s="61">
        <v>0.8</v>
      </c>
      <c r="L7" s="58">
        <f>J7*K7</f>
        <v>16500.6464</v>
      </c>
      <c r="M7" s="62">
        <f>H7*13.664</f>
        <v>4125.1616</v>
      </c>
      <c r="N7" s="63" t="s">
        <v>649</v>
      </c>
      <c r="O7" s="64" t="s">
        <v>26</v>
      </c>
      <c r="P7" s="65"/>
      <c r="Q7" s="72"/>
    </row>
    <row r="8" s="4" customFormat="1" ht="18.6" customHeight="1" spans="1:17">
      <c r="A8" s="32"/>
      <c r="B8" s="33"/>
      <c r="C8" s="34"/>
      <c r="D8" s="28"/>
      <c r="E8" s="28"/>
      <c r="F8" s="28"/>
      <c r="G8" s="35"/>
      <c r="H8" s="36"/>
      <c r="I8" s="60"/>
      <c r="J8" s="58"/>
      <c r="K8" s="59"/>
      <c r="L8" s="58"/>
      <c r="M8" s="66"/>
      <c r="N8" s="63"/>
      <c r="O8" s="28"/>
      <c r="P8" s="65"/>
      <c r="Q8" s="65"/>
    </row>
    <row r="9" s="5" customFormat="1" ht="18.6" customHeight="1" spans="1:17">
      <c r="A9" s="37" t="s">
        <v>574</v>
      </c>
      <c r="B9" s="38"/>
      <c r="C9" s="38"/>
      <c r="D9" s="39"/>
      <c r="E9" s="39"/>
      <c r="F9" s="40"/>
      <c r="G9" s="41">
        <f>SUM(G7:G7)</f>
        <v>301.9</v>
      </c>
      <c r="H9" s="41">
        <f>SUM(H7:H7)</f>
        <v>301.9</v>
      </c>
      <c r="I9" s="65"/>
      <c r="J9" s="58"/>
      <c r="K9" s="59"/>
      <c r="L9" s="58"/>
      <c r="M9" s="67">
        <f>SUM(M7:M7)</f>
        <v>4125.1616</v>
      </c>
      <c r="N9" s="39"/>
      <c r="O9" s="39"/>
      <c r="P9" s="40"/>
      <c r="Q9" s="40"/>
    </row>
    <row r="10" s="6" customFormat="1" ht="15" customHeight="1" spans="1:17">
      <c r="A10" s="42" t="s">
        <v>575</v>
      </c>
      <c r="B10" s="43"/>
      <c r="C10" s="44"/>
      <c r="D10" s="44"/>
      <c r="E10" s="42" t="s">
        <v>576</v>
      </c>
      <c r="F10" s="42"/>
      <c r="G10" s="45"/>
      <c r="H10" s="10"/>
      <c r="I10" s="9"/>
      <c r="J10" s="11"/>
      <c r="K10" s="12"/>
      <c r="L10" s="11"/>
      <c r="M10" s="11"/>
      <c r="N10" s="68"/>
      <c r="O10" s="42"/>
      <c r="P10" s="42"/>
      <c r="Q10" s="42"/>
    </row>
  </sheetData>
  <autoFilter ref="A6:S10">
    <extLst/>
  </autoFilter>
  <mergeCells count="6">
    <mergeCell ref="A1:S1"/>
    <mergeCell ref="A2:S2"/>
    <mergeCell ref="A3:S3"/>
    <mergeCell ref="A4:S4"/>
    <mergeCell ref="A5:S5"/>
    <mergeCell ref="A9:B9"/>
  </mergeCells>
  <pageMargins left="0.196527777777778" right="0.161111111111111" top="0.409027777777778" bottom="0.60625" header="0.5" footer="0.10625"/>
  <pageSetup paperSize="9" scale="85" fitToHeight="0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zoomScale="85" zoomScaleNormal="85" topLeftCell="A5" workbookViewId="0">
      <selection activeCell="J13" sqref="J13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7.38333333333333" style="7" customWidth="1"/>
    <col min="4" max="4" width="16.1916666666667" style="7" customWidth="1"/>
    <col min="5" max="5" width="11.1833333333333" style="9" customWidth="1"/>
    <col min="6" max="6" width="6.51666666666667" style="9" customWidth="1"/>
    <col min="7" max="7" width="7.60833333333333" style="10" customWidth="1"/>
    <col min="8" max="8" width="7.6" style="10" customWidth="1"/>
    <col min="9" max="9" width="6.3" style="9" customWidth="1"/>
    <col min="10" max="10" width="8.14166666666667" style="11" customWidth="1"/>
    <col min="11" max="11" width="5.325" style="12" customWidth="1"/>
    <col min="12" max="12" width="7.71666666666667" style="11" customWidth="1"/>
    <col min="13" max="13" width="9.66666666666667" style="11" customWidth="1"/>
    <col min="14" max="14" width="16.5166666666667" style="9" customWidth="1"/>
    <col min="15" max="15" width="23.475" style="9" customWidth="1"/>
    <col min="16" max="16" width="8.35833333333333" style="9" customWidth="1"/>
    <col min="17" max="17" width="6.3" style="9" customWidth="1"/>
    <col min="18" max="16384" width="9" style="9"/>
  </cols>
  <sheetData>
    <row r="1" s="1" customFormat="1" ht="23.25" customHeight="1" spans="1:19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13"/>
      <c r="S1" s="69"/>
    </row>
    <row r="2" s="1" customFormat="1" ht="22.5" customHeight="1" spans="1:19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18"/>
      <c r="S2" s="70"/>
    </row>
    <row r="3" s="1" customFormat="1" ht="24.75" customHeight="1" spans="1:19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22"/>
      <c r="S3" s="71"/>
    </row>
    <row r="4" s="2" customFormat="1" ht="24.75" customHeight="1" spans="1:19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26"/>
      <c r="S4" s="26"/>
    </row>
    <row r="5" s="2" customFormat="1" ht="25.5" customHeight="1" spans="1:19">
      <c r="A5" s="24" t="s">
        <v>577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26"/>
      <c r="S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2" t="s">
        <v>20</v>
      </c>
    </row>
    <row r="7" s="4" customFormat="1" ht="18.6" customHeight="1" spans="1:17">
      <c r="A7" s="30">
        <f>ROW()-6</f>
        <v>1</v>
      </c>
      <c r="B7" s="31" t="s">
        <v>578</v>
      </c>
      <c r="C7" s="31" t="s">
        <v>22</v>
      </c>
      <c r="D7" s="28" t="s">
        <v>44</v>
      </c>
      <c r="E7" s="28" t="s">
        <v>579</v>
      </c>
      <c r="F7" s="28" t="s">
        <v>22</v>
      </c>
      <c r="G7" s="28">
        <v>125.49</v>
      </c>
      <c r="H7" s="28">
        <v>125.49</v>
      </c>
      <c r="I7" s="28">
        <f>H7*1120</f>
        <v>140548.8</v>
      </c>
      <c r="J7" s="58">
        <f>H7*68.32</f>
        <v>8573.4768</v>
      </c>
      <c r="K7" s="61">
        <v>0.8</v>
      </c>
      <c r="L7" s="58">
        <f>J7*K7</f>
        <v>6858.78144</v>
      </c>
      <c r="M7" s="62">
        <f>H7*13.664</f>
        <v>1714.69536</v>
      </c>
      <c r="N7" s="63" t="s">
        <v>580</v>
      </c>
      <c r="O7" s="64" t="s">
        <v>26</v>
      </c>
      <c r="P7" s="72"/>
      <c r="Q7" s="72"/>
    </row>
    <row r="8" s="4" customFormat="1" ht="18.6" customHeight="1" spans="1:17">
      <c r="A8" s="32"/>
      <c r="B8" s="33"/>
      <c r="C8" s="34"/>
      <c r="D8" s="28"/>
      <c r="E8" s="28"/>
      <c r="F8" s="28"/>
      <c r="G8" s="35"/>
      <c r="H8" s="36"/>
      <c r="I8" s="60"/>
      <c r="J8" s="58"/>
      <c r="K8" s="59"/>
      <c r="L8" s="58"/>
      <c r="M8" s="66"/>
      <c r="N8" s="63"/>
      <c r="O8" s="28"/>
      <c r="P8" s="65"/>
      <c r="Q8" s="65"/>
    </row>
    <row r="9" s="5" customFormat="1" ht="18.6" customHeight="1" spans="1:17">
      <c r="A9" s="37" t="s">
        <v>574</v>
      </c>
      <c r="B9" s="38"/>
      <c r="C9" s="38"/>
      <c r="D9" s="39"/>
      <c r="E9" s="39"/>
      <c r="F9" s="40"/>
      <c r="G9" s="41">
        <f>SUM(G7:G7)</f>
        <v>125.49</v>
      </c>
      <c r="H9" s="41">
        <f>SUM(H7:H7)</f>
        <v>125.49</v>
      </c>
      <c r="I9" s="65"/>
      <c r="J9" s="58"/>
      <c r="K9" s="59"/>
      <c r="L9" s="58"/>
      <c r="M9" s="67">
        <f>SUM(M7:M7)</f>
        <v>1714.69536</v>
      </c>
      <c r="N9" s="39"/>
      <c r="O9" s="39"/>
      <c r="P9" s="40"/>
      <c r="Q9" s="40"/>
    </row>
    <row r="10" s="6" customFormat="1" ht="15" customHeight="1" spans="1:17">
      <c r="A10" s="42" t="s">
        <v>575</v>
      </c>
      <c r="B10" s="43"/>
      <c r="C10" s="44"/>
      <c r="D10" s="44"/>
      <c r="E10" s="42" t="s">
        <v>576</v>
      </c>
      <c r="F10" s="42"/>
      <c r="G10" s="45"/>
      <c r="H10" s="10"/>
      <c r="I10" s="9"/>
      <c r="J10" s="11"/>
      <c r="K10" s="12"/>
      <c r="L10" s="11"/>
      <c r="M10" s="11"/>
      <c r="N10" s="68"/>
      <c r="O10" s="42"/>
      <c r="P10" s="42"/>
      <c r="Q10" s="42"/>
    </row>
  </sheetData>
  <autoFilter ref="A6:S10">
    <extLst/>
  </autoFilter>
  <mergeCells count="6">
    <mergeCell ref="A1:S1"/>
    <mergeCell ref="A2:S2"/>
    <mergeCell ref="A3:S3"/>
    <mergeCell ref="A4:S4"/>
    <mergeCell ref="A5:S5"/>
    <mergeCell ref="A9:B9"/>
  </mergeCells>
  <pageMargins left="0.196527777777778" right="0.161111111111111" top="0.409027777777778" bottom="0.60625" header="0.5" footer="0.10625"/>
  <pageSetup paperSize="9" scale="85" fitToHeight="0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zoomScale="115" zoomScaleNormal="115" topLeftCell="A5" workbookViewId="0">
      <selection activeCell="D16" sqref="D16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7.38333333333333" style="7" customWidth="1"/>
    <col min="4" max="4" width="16.1916666666667" style="7" customWidth="1"/>
    <col min="5" max="5" width="11.1833333333333" style="9" customWidth="1"/>
    <col min="6" max="6" width="6.51666666666667" style="9" customWidth="1"/>
    <col min="7" max="7" width="7.60833333333333" style="10" customWidth="1"/>
    <col min="8" max="8" width="7.6" style="10" customWidth="1"/>
    <col min="9" max="9" width="6.3" style="9" customWidth="1"/>
    <col min="10" max="10" width="8.14166666666667" style="11" customWidth="1"/>
    <col min="11" max="11" width="5.325" style="12" customWidth="1"/>
    <col min="12" max="12" width="7.71666666666667" style="11" customWidth="1"/>
    <col min="13" max="13" width="9.66666666666667" style="11" customWidth="1"/>
    <col min="14" max="14" width="16.5166666666667" style="9" customWidth="1"/>
    <col min="15" max="15" width="23.475" style="9" customWidth="1"/>
    <col min="16" max="16" width="8.35833333333333" style="9" customWidth="1"/>
    <col min="17" max="17" width="6.3" style="9" customWidth="1"/>
    <col min="18" max="16384" width="9" style="9"/>
  </cols>
  <sheetData>
    <row r="1" s="1" customFormat="1" ht="23.25" customHeight="1" spans="1:19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13"/>
      <c r="S1" s="69"/>
    </row>
    <row r="2" s="1" customFormat="1" ht="22.5" customHeight="1" spans="1:19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18"/>
      <c r="S2" s="70"/>
    </row>
    <row r="3" s="1" customFormat="1" ht="24.75" customHeight="1" spans="1:19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22"/>
      <c r="S3" s="71"/>
    </row>
    <row r="4" s="2" customFormat="1" ht="24.75" customHeight="1" spans="1:19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26"/>
      <c r="S4" s="26"/>
    </row>
    <row r="5" s="2" customFormat="1" ht="25.5" customHeight="1" spans="1:19">
      <c r="A5" s="24" t="s">
        <v>581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26"/>
      <c r="S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2" t="s">
        <v>20</v>
      </c>
    </row>
    <row r="7" s="4" customFormat="1" ht="18.6" customHeight="1" spans="1:17">
      <c r="A7" s="30">
        <f>ROW()-6</f>
        <v>1</v>
      </c>
      <c r="B7" s="31" t="s">
        <v>582</v>
      </c>
      <c r="C7" s="31" t="s">
        <v>22</v>
      </c>
      <c r="D7" s="28" t="s">
        <v>107</v>
      </c>
      <c r="E7" s="28" t="s">
        <v>583</v>
      </c>
      <c r="F7" s="28" t="s">
        <v>22</v>
      </c>
      <c r="G7" s="28">
        <v>153.19</v>
      </c>
      <c r="H7" s="28">
        <v>153.19</v>
      </c>
      <c r="I7" s="28">
        <f>H7*1120</f>
        <v>171572.8</v>
      </c>
      <c r="J7" s="58">
        <f>H7*68.32</f>
        <v>10465.9408</v>
      </c>
      <c r="K7" s="61">
        <v>0.8</v>
      </c>
      <c r="L7" s="58">
        <f>J7*K7</f>
        <v>8372.75264</v>
      </c>
      <c r="M7" s="62">
        <f>H7*13.664</f>
        <v>2093.18816</v>
      </c>
      <c r="N7" s="63" t="s">
        <v>584</v>
      </c>
      <c r="O7" s="64" t="s">
        <v>26</v>
      </c>
      <c r="P7" s="72"/>
      <c r="Q7" s="72"/>
    </row>
    <row r="8" s="4" customFormat="1" ht="18.6" customHeight="1" spans="1:17">
      <c r="A8" s="32"/>
      <c r="B8" s="33"/>
      <c r="C8" s="34"/>
      <c r="D8" s="28"/>
      <c r="E8" s="28"/>
      <c r="F8" s="28"/>
      <c r="G8" s="35"/>
      <c r="H8" s="36"/>
      <c r="I8" s="60"/>
      <c r="J8" s="58"/>
      <c r="K8" s="59"/>
      <c r="L8" s="58"/>
      <c r="M8" s="66"/>
      <c r="N8" s="63"/>
      <c r="O8" s="28"/>
      <c r="P8" s="65"/>
      <c r="Q8" s="65"/>
    </row>
    <row r="9" s="5" customFormat="1" ht="18.6" customHeight="1" spans="1:17">
      <c r="A9" s="37" t="s">
        <v>574</v>
      </c>
      <c r="B9" s="38"/>
      <c r="C9" s="38"/>
      <c r="D9" s="39"/>
      <c r="E9" s="39"/>
      <c r="F9" s="40"/>
      <c r="G9" s="41">
        <f>SUM(G7:G7)</f>
        <v>153.19</v>
      </c>
      <c r="H9" s="41">
        <f>SUM(H7:H7)</f>
        <v>153.19</v>
      </c>
      <c r="I9" s="65"/>
      <c r="J9" s="58"/>
      <c r="K9" s="59"/>
      <c r="L9" s="58"/>
      <c r="M9" s="67">
        <f>SUM(M7:M7)</f>
        <v>2093.18816</v>
      </c>
      <c r="N9" s="39"/>
      <c r="O9" s="39"/>
      <c r="P9" s="40"/>
      <c r="Q9" s="40"/>
    </row>
    <row r="10" s="6" customFormat="1" ht="15" customHeight="1" spans="1:17">
      <c r="A10" s="42" t="s">
        <v>575</v>
      </c>
      <c r="B10" s="43"/>
      <c r="C10" s="44"/>
      <c r="D10" s="44"/>
      <c r="E10" s="42" t="s">
        <v>576</v>
      </c>
      <c r="F10" s="42"/>
      <c r="G10" s="45"/>
      <c r="H10" s="10"/>
      <c r="I10" s="9"/>
      <c r="J10" s="11"/>
      <c r="K10" s="12"/>
      <c r="L10" s="11"/>
      <c r="M10" s="11"/>
      <c r="N10" s="68"/>
      <c r="O10" s="42"/>
      <c r="P10" s="42"/>
      <c r="Q10" s="42"/>
    </row>
  </sheetData>
  <autoFilter ref="A6:S10">
    <extLst/>
  </autoFilter>
  <mergeCells count="6">
    <mergeCell ref="A1:S1"/>
    <mergeCell ref="A2:S2"/>
    <mergeCell ref="A3:S3"/>
    <mergeCell ref="A4:S4"/>
    <mergeCell ref="A5:S5"/>
    <mergeCell ref="A9:B9"/>
  </mergeCells>
  <pageMargins left="0.196527777777778" right="0.161111111111111" top="0.409027777777778" bottom="0.60625" header="0.5" footer="0.10625"/>
  <pageSetup paperSize="9" scale="85" fitToHeight="0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zoomScale="115" zoomScaleNormal="115" workbookViewId="0">
      <selection activeCell="J11" sqref="J11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7.38333333333333" style="7" customWidth="1"/>
    <col min="4" max="4" width="16.1916666666667" style="7" customWidth="1"/>
    <col min="5" max="5" width="11.1833333333333" style="9" customWidth="1"/>
    <col min="6" max="6" width="6.51666666666667" style="9" customWidth="1"/>
    <col min="7" max="7" width="7.60833333333333" style="10" customWidth="1"/>
    <col min="8" max="8" width="7.6" style="10" customWidth="1"/>
    <col min="9" max="9" width="6.3" style="9" customWidth="1"/>
    <col min="10" max="10" width="8.14166666666667" style="11" customWidth="1"/>
    <col min="11" max="11" width="5.325" style="12" customWidth="1"/>
    <col min="12" max="12" width="7.71666666666667" style="11" customWidth="1"/>
    <col min="13" max="13" width="9.66666666666667" style="11" customWidth="1"/>
    <col min="14" max="14" width="16.5166666666667" style="9" customWidth="1"/>
    <col min="15" max="15" width="23.475" style="9" customWidth="1"/>
    <col min="16" max="16" width="8.35833333333333" style="9" customWidth="1"/>
    <col min="17" max="17" width="6.3" style="9" customWidth="1"/>
    <col min="18" max="16384" width="9" style="9"/>
  </cols>
  <sheetData>
    <row r="1" s="1" customFormat="1" ht="23.25" customHeight="1" spans="1:19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13"/>
      <c r="S1" s="69"/>
    </row>
    <row r="2" s="1" customFormat="1" ht="22.5" customHeight="1" spans="1:19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18"/>
      <c r="S2" s="70"/>
    </row>
    <row r="3" s="1" customFormat="1" ht="24.75" customHeight="1" spans="1:19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22"/>
      <c r="S3" s="71"/>
    </row>
    <row r="4" s="2" customFormat="1" ht="24.75" customHeight="1" spans="1:19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26"/>
      <c r="S4" s="26"/>
    </row>
    <row r="5" s="2" customFormat="1" ht="25.5" customHeight="1" spans="1:19">
      <c r="A5" s="24" t="s">
        <v>585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26"/>
      <c r="S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2" t="s">
        <v>20</v>
      </c>
    </row>
    <row r="7" s="4" customFormat="1" ht="18.6" customHeight="1" spans="1:17">
      <c r="A7" s="30">
        <f>ROW()-6</f>
        <v>1</v>
      </c>
      <c r="B7" s="31" t="s">
        <v>586</v>
      </c>
      <c r="C7" s="31" t="s">
        <v>22</v>
      </c>
      <c r="D7" s="28" t="s">
        <v>587</v>
      </c>
      <c r="E7" s="28" t="s">
        <v>588</v>
      </c>
      <c r="F7" s="28" t="s">
        <v>22</v>
      </c>
      <c r="G7" s="28">
        <v>109.27</v>
      </c>
      <c r="H7" s="28">
        <v>109.27</v>
      </c>
      <c r="I7" s="28">
        <f>H7*1120</f>
        <v>122382.4</v>
      </c>
      <c r="J7" s="58">
        <f>H7*68.32</f>
        <v>7465.3264</v>
      </c>
      <c r="K7" s="61">
        <v>0.8</v>
      </c>
      <c r="L7" s="58">
        <f>J7*K7</f>
        <v>5972.26112</v>
      </c>
      <c r="M7" s="62">
        <f>H7*13.664</f>
        <v>1493.06528</v>
      </c>
      <c r="N7" s="63" t="s">
        <v>589</v>
      </c>
      <c r="O7" s="64" t="s">
        <v>26</v>
      </c>
      <c r="P7" s="72"/>
      <c r="Q7" s="72"/>
    </row>
    <row r="8" s="4" customFormat="1" ht="18.6" customHeight="1" spans="1:17">
      <c r="A8" s="32"/>
      <c r="B8" s="33"/>
      <c r="C8" s="34"/>
      <c r="D8" s="28"/>
      <c r="E8" s="28"/>
      <c r="F8" s="28"/>
      <c r="G8" s="35"/>
      <c r="H8" s="36"/>
      <c r="I8" s="60"/>
      <c r="J8" s="58"/>
      <c r="K8" s="59"/>
      <c r="L8" s="58"/>
      <c r="M8" s="66"/>
      <c r="N8" s="63"/>
      <c r="O8" s="28"/>
      <c r="P8" s="65"/>
      <c r="Q8" s="65"/>
    </row>
    <row r="9" s="5" customFormat="1" ht="18.6" customHeight="1" spans="1:17">
      <c r="A9" s="37" t="s">
        <v>574</v>
      </c>
      <c r="B9" s="38"/>
      <c r="C9" s="38"/>
      <c r="D9" s="39"/>
      <c r="E9" s="39"/>
      <c r="F9" s="40"/>
      <c r="G9" s="41">
        <f>SUM(G7:G7)</f>
        <v>109.27</v>
      </c>
      <c r="H9" s="41">
        <f>SUM(H7:H7)</f>
        <v>109.27</v>
      </c>
      <c r="I9" s="65"/>
      <c r="J9" s="58"/>
      <c r="K9" s="59"/>
      <c r="L9" s="58"/>
      <c r="M9" s="67">
        <f>SUM(M7:M7)</f>
        <v>1493.06528</v>
      </c>
      <c r="N9" s="39"/>
      <c r="O9" s="39"/>
      <c r="P9" s="40"/>
      <c r="Q9" s="40"/>
    </row>
    <row r="10" s="6" customFormat="1" ht="15" customHeight="1" spans="1:17">
      <c r="A10" s="42" t="s">
        <v>575</v>
      </c>
      <c r="B10" s="43"/>
      <c r="C10" s="44"/>
      <c r="D10" s="44"/>
      <c r="E10" s="42" t="s">
        <v>576</v>
      </c>
      <c r="F10" s="42"/>
      <c r="G10" s="45"/>
      <c r="H10" s="10"/>
      <c r="I10" s="9"/>
      <c r="J10" s="11"/>
      <c r="K10" s="12"/>
      <c r="L10" s="11"/>
      <c r="M10" s="11"/>
      <c r="N10" s="68"/>
      <c r="O10" s="42"/>
      <c r="P10" s="42"/>
      <c r="Q10" s="42"/>
    </row>
  </sheetData>
  <autoFilter ref="A6:S10">
    <extLst/>
  </autoFilter>
  <mergeCells count="6">
    <mergeCell ref="A1:S1"/>
    <mergeCell ref="A2:S2"/>
    <mergeCell ref="A3:S3"/>
    <mergeCell ref="A4:S4"/>
    <mergeCell ref="A5:S5"/>
    <mergeCell ref="A9:B9"/>
  </mergeCells>
  <pageMargins left="0.196527777777778" right="0.161111111111111" top="0.409027777777778" bottom="0.60625" header="0.5" footer="0.10625"/>
  <pageSetup paperSize="9" scale="85" fitToHeight="0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zoomScale="115" zoomScaleNormal="115" topLeftCell="A5" workbookViewId="0">
      <selection activeCell="N7" sqref="N7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7.38333333333333" style="7" customWidth="1"/>
    <col min="4" max="4" width="16.1916666666667" style="7" customWidth="1"/>
    <col min="5" max="5" width="11.1833333333333" style="9" customWidth="1"/>
    <col min="6" max="6" width="6.51666666666667" style="9" customWidth="1"/>
    <col min="7" max="7" width="7.60833333333333" style="10" customWidth="1"/>
    <col min="8" max="8" width="7.6" style="10" customWidth="1"/>
    <col min="9" max="9" width="6.3" style="9" customWidth="1"/>
    <col min="10" max="10" width="8.14166666666667" style="11" customWidth="1"/>
    <col min="11" max="11" width="5.325" style="12" customWidth="1"/>
    <col min="12" max="12" width="7.71666666666667" style="11" customWidth="1"/>
    <col min="13" max="13" width="9.66666666666667" style="11" customWidth="1"/>
    <col min="14" max="14" width="16.5166666666667" style="9" customWidth="1"/>
    <col min="15" max="15" width="23.475" style="9" customWidth="1"/>
    <col min="16" max="16" width="8.35833333333333" style="9" customWidth="1"/>
    <col min="17" max="17" width="6.3" style="9" customWidth="1"/>
    <col min="18" max="16384" width="9" style="9"/>
  </cols>
  <sheetData>
    <row r="1" s="1" customFormat="1" ht="23.25" customHeight="1" spans="1:19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13"/>
      <c r="S1" s="69"/>
    </row>
    <row r="2" s="1" customFormat="1" ht="22.5" customHeight="1" spans="1:19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18"/>
      <c r="S2" s="70"/>
    </row>
    <row r="3" s="1" customFormat="1" ht="24.75" customHeight="1" spans="1:19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22"/>
      <c r="S3" s="71"/>
    </row>
    <row r="4" s="2" customFormat="1" ht="24.75" customHeight="1" spans="1:19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26"/>
      <c r="S4" s="26"/>
    </row>
    <row r="5" s="2" customFormat="1" ht="25.5" customHeight="1" spans="1:19">
      <c r="A5" s="24" t="s">
        <v>590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26"/>
      <c r="S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2" t="s">
        <v>20</v>
      </c>
    </row>
    <row r="7" s="4" customFormat="1" ht="18.6" customHeight="1" spans="1:17">
      <c r="A7" s="30">
        <f>ROW()-6</f>
        <v>1</v>
      </c>
      <c r="B7" s="31" t="s">
        <v>591</v>
      </c>
      <c r="C7" s="31" t="s">
        <v>22</v>
      </c>
      <c r="D7" s="28" t="s">
        <v>209</v>
      </c>
      <c r="E7" s="28" t="s">
        <v>592</v>
      </c>
      <c r="F7" s="28" t="s">
        <v>22</v>
      </c>
      <c r="G7" s="28">
        <v>115.85</v>
      </c>
      <c r="H7" s="28">
        <v>115.85</v>
      </c>
      <c r="I7" s="28">
        <f>H7*1120</f>
        <v>129752</v>
      </c>
      <c r="J7" s="58">
        <f>H7*68.32</f>
        <v>7914.872</v>
      </c>
      <c r="K7" s="61">
        <v>0.8</v>
      </c>
      <c r="L7" s="58">
        <f>J7*K7</f>
        <v>6331.8976</v>
      </c>
      <c r="M7" s="62">
        <f>H7*13.664</f>
        <v>1582.9744</v>
      </c>
      <c r="N7" s="63" t="s">
        <v>593</v>
      </c>
      <c r="O7" s="64" t="s">
        <v>26</v>
      </c>
      <c r="P7" s="72"/>
      <c r="Q7" s="72"/>
    </row>
    <row r="8" s="4" customFormat="1" ht="18.6" customHeight="1" spans="1:17">
      <c r="A8" s="32"/>
      <c r="B8" s="33"/>
      <c r="C8" s="34"/>
      <c r="D8" s="28"/>
      <c r="E8" s="28"/>
      <c r="F8" s="28"/>
      <c r="G8" s="35"/>
      <c r="H8" s="36"/>
      <c r="I8" s="60"/>
      <c r="J8" s="58"/>
      <c r="K8" s="59"/>
      <c r="L8" s="58"/>
      <c r="M8" s="66"/>
      <c r="N8" s="63"/>
      <c r="O8" s="28"/>
      <c r="P8" s="65"/>
      <c r="Q8" s="65"/>
    </row>
    <row r="9" s="5" customFormat="1" ht="18.6" customHeight="1" spans="1:17">
      <c r="A9" s="37" t="s">
        <v>574</v>
      </c>
      <c r="B9" s="38"/>
      <c r="C9" s="38"/>
      <c r="D9" s="39"/>
      <c r="E9" s="39"/>
      <c r="F9" s="40"/>
      <c r="G9" s="41">
        <f>SUM(G7:G7)</f>
        <v>115.85</v>
      </c>
      <c r="H9" s="41">
        <f>SUM(H7:H7)</f>
        <v>115.85</v>
      </c>
      <c r="I9" s="65"/>
      <c r="J9" s="58"/>
      <c r="K9" s="59"/>
      <c r="L9" s="58"/>
      <c r="M9" s="67">
        <f>SUM(M7:M7)</f>
        <v>1582.9744</v>
      </c>
      <c r="N9" s="39"/>
      <c r="O9" s="39"/>
      <c r="P9" s="40"/>
      <c r="Q9" s="40"/>
    </row>
    <row r="10" s="6" customFormat="1" ht="15" customHeight="1" spans="1:17">
      <c r="A10" s="42" t="s">
        <v>575</v>
      </c>
      <c r="B10" s="43"/>
      <c r="C10" s="44"/>
      <c r="D10" s="44"/>
      <c r="E10" s="42" t="s">
        <v>576</v>
      </c>
      <c r="F10" s="42"/>
      <c r="G10" s="45"/>
      <c r="H10" s="10"/>
      <c r="I10" s="9"/>
      <c r="J10" s="11"/>
      <c r="K10" s="12"/>
      <c r="L10" s="11"/>
      <c r="M10" s="11"/>
      <c r="N10" s="68"/>
      <c r="O10" s="42"/>
      <c r="P10" s="42"/>
      <c r="Q10" s="42"/>
    </row>
  </sheetData>
  <autoFilter ref="A6:S10">
    <extLst/>
  </autoFilter>
  <mergeCells count="6">
    <mergeCell ref="A1:S1"/>
    <mergeCell ref="A2:S2"/>
    <mergeCell ref="A3:S3"/>
    <mergeCell ref="A4:S4"/>
    <mergeCell ref="A5:S5"/>
    <mergeCell ref="A9:B9"/>
  </mergeCells>
  <pageMargins left="0.196527777777778" right="0.161111111111111" top="0.409027777777778" bottom="0.60625" header="0.5" footer="0.10625"/>
  <pageSetup paperSize="9" scale="85" fitToHeight="0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zoomScale="115" zoomScaleNormal="115" topLeftCell="A5" workbookViewId="0">
      <selection activeCell="M13" sqref="M13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7.38333333333333" style="7" customWidth="1"/>
    <col min="4" max="4" width="16.1916666666667" style="7" customWidth="1"/>
    <col min="5" max="5" width="11.1833333333333" style="9" customWidth="1"/>
    <col min="6" max="6" width="6.51666666666667" style="9" customWidth="1"/>
    <col min="7" max="7" width="7.60833333333333" style="10" customWidth="1"/>
    <col min="8" max="8" width="7.6" style="10" customWidth="1"/>
    <col min="9" max="9" width="6.3" style="9" customWidth="1"/>
    <col min="10" max="10" width="8.14166666666667" style="11" customWidth="1"/>
    <col min="11" max="11" width="5.325" style="12" customWidth="1"/>
    <col min="12" max="12" width="7.71666666666667" style="11" customWidth="1"/>
    <col min="13" max="13" width="9.66666666666667" style="11" customWidth="1"/>
    <col min="14" max="14" width="16.5166666666667" style="9" customWidth="1"/>
    <col min="15" max="15" width="23.475" style="9" customWidth="1"/>
    <col min="16" max="16" width="8.35833333333333" style="9" customWidth="1"/>
    <col min="17" max="17" width="6.3" style="9" customWidth="1"/>
    <col min="18" max="16384" width="9" style="9"/>
  </cols>
  <sheetData>
    <row r="1" s="1" customFormat="1" ht="23.25" customHeight="1" spans="1:19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13"/>
      <c r="S1" s="69"/>
    </row>
    <row r="2" s="1" customFormat="1" ht="22.5" customHeight="1" spans="1:19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18"/>
      <c r="S2" s="70"/>
    </row>
    <row r="3" s="1" customFormat="1" ht="24.75" customHeight="1" spans="1:19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22"/>
      <c r="S3" s="71"/>
    </row>
    <row r="4" s="2" customFormat="1" ht="24.75" customHeight="1" spans="1:19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26"/>
      <c r="S4" s="26"/>
    </row>
    <row r="5" s="2" customFormat="1" ht="25.5" customHeight="1" spans="1:19">
      <c r="A5" s="24" t="s">
        <v>594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26"/>
      <c r="S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2" t="s">
        <v>20</v>
      </c>
    </row>
    <row r="7" s="4" customFormat="1" ht="18.6" customHeight="1" spans="1:17">
      <c r="A7" s="30">
        <f>ROW()-6</f>
        <v>1</v>
      </c>
      <c r="B7" s="31" t="s">
        <v>595</v>
      </c>
      <c r="C7" s="31" t="s">
        <v>22</v>
      </c>
      <c r="D7" s="28" t="s">
        <v>107</v>
      </c>
      <c r="E7" s="28" t="s">
        <v>596</v>
      </c>
      <c r="F7" s="28" t="s">
        <v>22</v>
      </c>
      <c r="G7" s="28">
        <v>138.93</v>
      </c>
      <c r="H7" s="28">
        <v>138.93</v>
      </c>
      <c r="I7" s="28">
        <f>H7*1120</f>
        <v>155601.6</v>
      </c>
      <c r="J7" s="58">
        <f>H7*68.32</f>
        <v>9491.6976</v>
      </c>
      <c r="K7" s="61">
        <v>0.8</v>
      </c>
      <c r="L7" s="58">
        <f>J7*K7</f>
        <v>7593.35808</v>
      </c>
      <c r="M7" s="62">
        <f>H7*13.664</f>
        <v>1898.33952</v>
      </c>
      <c r="N7" s="63" t="s">
        <v>597</v>
      </c>
      <c r="O7" s="64" t="s">
        <v>26</v>
      </c>
      <c r="P7" s="72"/>
      <c r="Q7" s="72"/>
    </row>
    <row r="8" s="4" customFormat="1" ht="18.6" customHeight="1" spans="1:17">
      <c r="A8" s="32"/>
      <c r="B8" s="33"/>
      <c r="C8" s="34"/>
      <c r="D8" s="28"/>
      <c r="E8" s="28"/>
      <c r="F8" s="28"/>
      <c r="G8" s="35"/>
      <c r="H8" s="36"/>
      <c r="I8" s="60"/>
      <c r="J8" s="58"/>
      <c r="K8" s="59"/>
      <c r="L8" s="58"/>
      <c r="M8" s="66"/>
      <c r="N8" s="63"/>
      <c r="O8" s="28"/>
      <c r="P8" s="65"/>
      <c r="Q8" s="65"/>
    </row>
    <row r="9" s="5" customFormat="1" ht="18.6" customHeight="1" spans="1:17">
      <c r="A9" s="37" t="s">
        <v>574</v>
      </c>
      <c r="B9" s="38"/>
      <c r="C9" s="38"/>
      <c r="D9" s="39"/>
      <c r="E9" s="39"/>
      <c r="F9" s="40"/>
      <c r="G9" s="41">
        <f>SUM(G7:G7)</f>
        <v>138.93</v>
      </c>
      <c r="H9" s="41">
        <f>SUM(H7:H7)</f>
        <v>138.93</v>
      </c>
      <c r="I9" s="65"/>
      <c r="J9" s="58"/>
      <c r="K9" s="59"/>
      <c r="L9" s="58"/>
      <c r="M9" s="67">
        <f>SUM(M7:M7)</f>
        <v>1898.33952</v>
      </c>
      <c r="N9" s="39"/>
      <c r="O9" s="39"/>
      <c r="P9" s="40"/>
      <c r="Q9" s="40"/>
    </row>
    <row r="10" s="6" customFormat="1" ht="15" customHeight="1" spans="1:17">
      <c r="A10" s="42" t="s">
        <v>575</v>
      </c>
      <c r="B10" s="43"/>
      <c r="C10" s="44"/>
      <c r="D10" s="44"/>
      <c r="E10" s="42" t="s">
        <v>576</v>
      </c>
      <c r="F10" s="42"/>
      <c r="G10" s="45"/>
      <c r="H10" s="10"/>
      <c r="I10" s="9"/>
      <c r="J10" s="11"/>
      <c r="K10" s="12"/>
      <c r="L10" s="11"/>
      <c r="M10" s="11"/>
      <c r="N10" s="68"/>
      <c r="O10" s="42"/>
      <c r="P10" s="42"/>
      <c r="Q10" s="42"/>
    </row>
  </sheetData>
  <autoFilter ref="A6:S10">
    <extLst/>
  </autoFilter>
  <mergeCells count="6">
    <mergeCell ref="A1:S1"/>
    <mergeCell ref="A2:S2"/>
    <mergeCell ref="A3:S3"/>
    <mergeCell ref="A4:S4"/>
    <mergeCell ref="A5:S5"/>
    <mergeCell ref="A9:B9"/>
  </mergeCells>
  <pageMargins left="0.196527777777778" right="0.161111111111111" top="0.409027777777778" bottom="0.60625" header="0.5" footer="0.10625"/>
  <pageSetup paperSize="9" scale="85" fitToHeight="0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zoomScale="115" zoomScaleNormal="115" topLeftCell="A5" workbookViewId="0">
      <selection activeCell="E21" sqref="E21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7.38333333333333" style="7" customWidth="1"/>
    <col min="4" max="4" width="16.1916666666667" style="7" customWidth="1"/>
    <col min="5" max="5" width="11.1833333333333" style="9" customWidth="1"/>
    <col min="6" max="6" width="6.51666666666667" style="9" customWidth="1"/>
    <col min="7" max="7" width="7.60833333333333" style="10" customWidth="1"/>
    <col min="8" max="8" width="7.6" style="10" customWidth="1"/>
    <col min="9" max="9" width="6.3" style="9" customWidth="1"/>
    <col min="10" max="10" width="8.14166666666667" style="11" customWidth="1"/>
    <col min="11" max="11" width="5.325" style="12" customWidth="1"/>
    <col min="12" max="12" width="7.71666666666667" style="11" customWidth="1"/>
    <col min="13" max="13" width="9.66666666666667" style="11" customWidth="1"/>
    <col min="14" max="14" width="16.5166666666667" style="9" customWidth="1"/>
    <col min="15" max="15" width="23.475" style="9" customWidth="1"/>
    <col min="16" max="16" width="8.35833333333333" style="9" customWidth="1"/>
    <col min="17" max="17" width="6.3" style="9" customWidth="1"/>
    <col min="18" max="16384" width="9" style="9"/>
  </cols>
  <sheetData>
    <row r="1" s="1" customFormat="1" ht="23.25" customHeight="1" spans="1:19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13"/>
      <c r="S1" s="69"/>
    </row>
    <row r="2" s="1" customFormat="1" ht="22.5" customHeight="1" spans="1:19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18"/>
      <c r="S2" s="70"/>
    </row>
    <row r="3" s="1" customFormat="1" ht="24.75" customHeight="1" spans="1:19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22"/>
      <c r="S3" s="71"/>
    </row>
    <row r="4" s="2" customFormat="1" ht="24.75" customHeight="1" spans="1:19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26"/>
      <c r="S4" s="26"/>
    </row>
    <row r="5" s="2" customFormat="1" ht="25.5" customHeight="1" spans="1:19">
      <c r="A5" s="24" t="s">
        <v>598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26"/>
      <c r="S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2" t="s">
        <v>20</v>
      </c>
    </row>
    <row r="7" s="4" customFormat="1" ht="18.6" customHeight="1" spans="1:17">
      <c r="A7" s="30">
        <f>ROW()-6</f>
        <v>1</v>
      </c>
      <c r="B7" s="31" t="s">
        <v>599</v>
      </c>
      <c r="C7" s="31" t="s">
        <v>22</v>
      </c>
      <c r="D7" s="28" t="s">
        <v>40</v>
      </c>
      <c r="E7" s="28" t="s">
        <v>600</v>
      </c>
      <c r="F7" s="28" t="s">
        <v>22</v>
      </c>
      <c r="G7" s="28">
        <v>223.89</v>
      </c>
      <c r="H7" s="28">
        <v>223.89</v>
      </c>
      <c r="I7" s="28">
        <f>H7*1120</f>
        <v>250756.8</v>
      </c>
      <c r="J7" s="58">
        <f>H7*68.32</f>
        <v>15296.1648</v>
      </c>
      <c r="K7" s="61">
        <v>0.8</v>
      </c>
      <c r="L7" s="58">
        <f>J7*K7</f>
        <v>12236.93184</v>
      </c>
      <c r="M7" s="62">
        <f>H7*13.664</f>
        <v>3059.23296</v>
      </c>
      <c r="N7" s="63" t="s">
        <v>601</v>
      </c>
      <c r="O7" s="64" t="s">
        <v>26</v>
      </c>
      <c r="P7" s="72"/>
      <c r="Q7" s="72"/>
    </row>
    <row r="8" s="4" customFormat="1" ht="18.6" customHeight="1" spans="1:17">
      <c r="A8" s="32"/>
      <c r="B8" s="33"/>
      <c r="C8" s="34"/>
      <c r="D8" s="28"/>
      <c r="E8" s="28"/>
      <c r="F8" s="28"/>
      <c r="G8" s="35"/>
      <c r="H8" s="36"/>
      <c r="I8" s="60"/>
      <c r="J8" s="58"/>
      <c r="K8" s="59"/>
      <c r="L8" s="58"/>
      <c r="M8" s="66"/>
      <c r="N8" s="63"/>
      <c r="O8" s="28"/>
      <c r="P8" s="65"/>
      <c r="Q8" s="65"/>
    </row>
    <row r="9" s="5" customFormat="1" ht="18.6" customHeight="1" spans="1:17">
      <c r="A9" s="37" t="s">
        <v>574</v>
      </c>
      <c r="B9" s="38"/>
      <c r="C9" s="38"/>
      <c r="D9" s="39"/>
      <c r="E9" s="39"/>
      <c r="F9" s="40"/>
      <c r="G9" s="41">
        <f>SUM(G7:G7)</f>
        <v>223.89</v>
      </c>
      <c r="H9" s="41">
        <f>SUM(H7:H7)</f>
        <v>223.89</v>
      </c>
      <c r="I9" s="65"/>
      <c r="J9" s="58"/>
      <c r="K9" s="59"/>
      <c r="L9" s="58"/>
      <c r="M9" s="67">
        <f>SUM(M7:M7)</f>
        <v>3059.23296</v>
      </c>
      <c r="N9" s="39"/>
      <c r="O9" s="39"/>
      <c r="P9" s="40"/>
      <c r="Q9" s="40"/>
    </row>
    <row r="10" s="6" customFormat="1" ht="15" customHeight="1" spans="1:17">
      <c r="A10" s="42" t="s">
        <v>575</v>
      </c>
      <c r="B10" s="43"/>
      <c r="C10" s="44"/>
      <c r="D10" s="44"/>
      <c r="E10" s="42" t="s">
        <v>576</v>
      </c>
      <c r="F10" s="42"/>
      <c r="G10" s="45"/>
      <c r="H10" s="10"/>
      <c r="I10" s="9"/>
      <c r="J10" s="11"/>
      <c r="K10" s="12"/>
      <c r="L10" s="11"/>
      <c r="M10" s="11"/>
      <c r="N10" s="68"/>
      <c r="O10" s="42"/>
      <c r="P10" s="42"/>
      <c r="Q10" s="42"/>
    </row>
  </sheetData>
  <autoFilter ref="A6:S10">
    <extLst/>
  </autoFilter>
  <mergeCells count="6">
    <mergeCell ref="A1:S1"/>
    <mergeCell ref="A2:S2"/>
    <mergeCell ref="A3:S3"/>
    <mergeCell ref="A4:S4"/>
    <mergeCell ref="A5:S5"/>
    <mergeCell ref="A9:B9"/>
  </mergeCells>
  <pageMargins left="0.196527777777778" right="0.161111111111111" top="0.409027777777778" bottom="0.60625" header="0.5" footer="0.10625"/>
  <pageSetup paperSize="9" scale="85" fitToHeight="0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zoomScale="115" zoomScaleNormal="115" workbookViewId="0">
      <selection activeCell="N7" sqref="N7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7.38333333333333" style="7" customWidth="1"/>
    <col min="4" max="4" width="16.1916666666667" style="7" customWidth="1"/>
    <col min="5" max="5" width="11.1833333333333" style="9" customWidth="1"/>
    <col min="6" max="6" width="6.51666666666667" style="9" customWidth="1"/>
    <col min="7" max="7" width="7.60833333333333" style="10" customWidth="1"/>
    <col min="8" max="8" width="7.6" style="10" customWidth="1"/>
    <col min="9" max="9" width="6.3" style="9" customWidth="1"/>
    <col min="10" max="10" width="8.14166666666667" style="11" customWidth="1"/>
    <col min="11" max="11" width="5.325" style="12" customWidth="1"/>
    <col min="12" max="12" width="7.71666666666667" style="11" customWidth="1"/>
    <col min="13" max="13" width="9.66666666666667" style="11" customWidth="1"/>
    <col min="14" max="14" width="16.5166666666667" style="9" customWidth="1"/>
    <col min="15" max="15" width="23.475" style="9" customWidth="1"/>
    <col min="16" max="16" width="8.35833333333333" style="9" customWidth="1"/>
    <col min="17" max="17" width="6.3" style="9" customWidth="1"/>
    <col min="18" max="16384" width="9" style="9"/>
  </cols>
  <sheetData>
    <row r="1" s="1" customFormat="1" ht="23.25" customHeight="1" spans="1:19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13"/>
      <c r="S1" s="69"/>
    </row>
    <row r="2" s="1" customFormat="1" ht="22.5" customHeight="1" spans="1:19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18"/>
      <c r="S2" s="70"/>
    </row>
    <row r="3" s="1" customFormat="1" ht="24.75" customHeight="1" spans="1:19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22"/>
      <c r="S3" s="71"/>
    </row>
    <row r="4" s="2" customFormat="1" ht="24.75" customHeight="1" spans="1:19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26"/>
      <c r="S4" s="26"/>
    </row>
    <row r="5" s="2" customFormat="1" ht="25.5" customHeight="1" spans="1:19">
      <c r="A5" s="24" t="s">
        <v>602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26"/>
      <c r="S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2" t="s">
        <v>20</v>
      </c>
    </row>
    <row r="7" s="4" customFormat="1" ht="18.6" customHeight="1" spans="1:17">
      <c r="A7" s="30">
        <f>ROW()-6</f>
        <v>1</v>
      </c>
      <c r="B7" s="31" t="s">
        <v>603</v>
      </c>
      <c r="C7" s="31" t="s">
        <v>22</v>
      </c>
      <c r="D7" s="28" t="s">
        <v>604</v>
      </c>
      <c r="E7" s="28" t="s">
        <v>605</v>
      </c>
      <c r="F7" s="28" t="s">
        <v>22</v>
      </c>
      <c r="G7" s="28">
        <v>215.89</v>
      </c>
      <c r="H7" s="28">
        <v>215.89</v>
      </c>
      <c r="I7" s="28">
        <f>H7*1120</f>
        <v>241796.8</v>
      </c>
      <c r="J7" s="58">
        <f>H7*68.32</f>
        <v>14749.6048</v>
      </c>
      <c r="K7" s="61">
        <v>0.8</v>
      </c>
      <c r="L7" s="58">
        <f>J7*K7</f>
        <v>11799.68384</v>
      </c>
      <c r="M7" s="62">
        <f>H7*13.664</f>
        <v>2949.92096</v>
      </c>
      <c r="N7" s="63" t="s">
        <v>606</v>
      </c>
      <c r="O7" s="64" t="s">
        <v>26</v>
      </c>
      <c r="P7" s="72"/>
      <c r="Q7" s="72"/>
    </row>
    <row r="8" s="4" customFormat="1" ht="18.6" customHeight="1" spans="1:17">
      <c r="A8" s="32"/>
      <c r="B8" s="33"/>
      <c r="C8" s="34"/>
      <c r="D8" s="28"/>
      <c r="E8" s="28"/>
      <c r="F8" s="28"/>
      <c r="G8" s="35"/>
      <c r="H8" s="36"/>
      <c r="I8" s="60"/>
      <c r="J8" s="58"/>
      <c r="K8" s="59"/>
      <c r="L8" s="58"/>
      <c r="M8" s="66"/>
      <c r="N8" s="63"/>
      <c r="O8" s="28"/>
      <c r="P8" s="65"/>
      <c r="Q8" s="65"/>
    </row>
    <row r="9" s="5" customFormat="1" ht="18.6" customHeight="1" spans="1:17">
      <c r="A9" s="37" t="s">
        <v>574</v>
      </c>
      <c r="B9" s="38"/>
      <c r="C9" s="38"/>
      <c r="D9" s="39"/>
      <c r="E9" s="39"/>
      <c r="F9" s="40"/>
      <c r="G9" s="41">
        <f>SUM(G7:G7)</f>
        <v>215.89</v>
      </c>
      <c r="H9" s="41">
        <f>SUM(H7:H7)</f>
        <v>215.89</v>
      </c>
      <c r="I9" s="65"/>
      <c r="J9" s="58"/>
      <c r="K9" s="59"/>
      <c r="L9" s="58"/>
      <c r="M9" s="67">
        <f>SUM(M7:M7)</f>
        <v>2949.92096</v>
      </c>
      <c r="N9" s="39"/>
      <c r="O9" s="39"/>
      <c r="P9" s="40"/>
      <c r="Q9" s="40"/>
    </row>
    <row r="10" s="6" customFormat="1" ht="15" customHeight="1" spans="1:17">
      <c r="A10" s="42" t="s">
        <v>575</v>
      </c>
      <c r="B10" s="43"/>
      <c r="C10" s="44"/>
      <c r="D10" s="44"/>
      <c r="E10" s="42" t="s">
        <v>576</v>
      </c>
      <c r="F10" s="42"/>
      <c r="G10" s="45"/>
      <c r="H10" s="10"/>
      <c r="I10" s="9"/>
      <c r="J10" s="11"/>
      <c r="K10" s="12"/>
      <c r="L10" s="11"/>
      <c r="M10" s="11"/>
      <c r="N10" s="68"/>
      <c r="O10" s="42"/>
      <c r="P10" s="42"/>
      <c r="Q10" s="42"/>
    </row>
  </sheetData>
  <autoFilter ref="A6:S10">
    <extLst/>
  </autoFilter>
  <mergeCells count="6">
    <mergeCell ref="A1:S1"/>
    <mergeCell ref="A2:S2"/>
    <mergeCell ref="A3:S3"/>
    <mergeCell ref="A4:S4"/>
    <mergeCell ref="A5:S5"/>
    <mergeCell ref="A9:B9"/>
  </mergeCells>
  <pageMargins left="0.196527777777778" right="0.161111111111111" top="0.409027777777778" bottom="0.60625" header="0.5" footer="0.10625"/>
  <pageSetup paperSize="9" scale="85" fitToHeight="0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zoomScale="115" zoomScaleNormal="115" topLeftCell="A5" workbookViewId="0">
      <selection activeCell="N7" sqref="N7"/>
    </sheetView>
  </sheetViews>
  <sheetFormatPr defaultColWidth="9" defaultRowHeight="13.5"/>
  <cols>
    <col min="1" max="1" width="4.56666666666667" style="7" customWidth="1"/>
    <col min="2" max="2" width="8" style="8" customWidth="1"/>
    <col min="3" max="3" width="7.38333333333333" style="7" customWidth="1"/>
    <col min="4" max="4" width="16.1916666666667" style="7" customWidth="1"/>
    <col min="5" max="5" width="11.1833333333333" style="9" customWidth="1"/>
    <col min="6" max="6" width="6.51666666666667" style="9" customWidth="1"/>
    <col min="7" max="7" width="7.60833333333333" style="10" customWidth="1"/>
    <col min="8" max="8" width="7.6" style="10" customWidth="1"/>
    <col min="9" max="9" width="6.3" style="9" customWidth="1"/>
    <col min="10" max="10" width="8.14166666666667" style="11" customWidth="1"/>
    <col min="11" max="11" width="5.325" style="12" customWidth="1"/>
    <col min="12" max="12" width="7.71666666666667" style="11" customWidth="1"/>
    <col min="13" max="13" width="9.66666666666667" style="11" customWidth="1"/>
    <col min="14" max="14" width="16.5166666666667" style="9" customWidth="1"/>
    <col min="15" max="15" width="23.475" style="9" customWidth="1"/>
    <col min="16" max="16" width="8.35833333333333" style="9" customWidth="1"/>
    <col min="17" max="17" width="6.3" style="9" customWidth="1"/>
    <col min="18" max="16384" width="9" style="9"/>
  </cols>
  <sheetData>
    <row r="1" s="1" customFormat="1" ht="23.25" customHeight="1" spans="1:19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13"/>
      <c r="S1" s="69"/>
    </row>
    <row r="2" s="1" customFormat="1" ht="22.5" customHeight="1" spans="1:19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18"/>
      <c r="S2" s="70"/>
    </row>
    <row r="3" s="1" customFormat="1" ht="24.75" customHeight="1" spans="1:19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22"/>
      <c r="S3" s="71"/>
    </row>
    <row r="4" s="2" customFormat="1" ht="24.75" customHeight="1" spans="1:19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26"/>
      <c r="S4" s="26"/>
    </row>
    <row r="5" s="2" customFormat="1" ht="25.5" customHeight="1" spans="1:19">
      <c r="A5" s="24" t="s">
        <v>607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26"/>
      <c r="S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2" t="s">
        <v>20</v>
      </c>
    </row>
    <row r="7" s="4" customFormat="1" ht="18.6" customHeight="1" spans="1:17">
      <c r="A7" s="30">
        <f>ROW()-6</f>
        <v>1</v>
      </c>
      <c r="B7" s="31" t="s">
        <v>608</v>
      </c>
      <c r="C7" s="31" t="s">
        <v>22</v>
      </c>
      <c r="D7" s="28" t="s">
        <v>44</v>
      </c>
      <c r="E7" s="28" t="s">
        <v>609</v>
      </c>
      <c r="F7" s="28" t="s">
        <v>22</v>
      </c>
      <c r="G7" s="28">
        <v>239.47</v>
      </c>
      <c r="H7" s="28">
        <v>239.47</v>
      </c>
      <c r="I7" s="28">
        <f>H7*1120</f>
        <v>268206.4</v>
      </c>
      <c r="J7" s="58">
        <f>H7*68.32</f>
        <v>16360.5904</v>
      </c>
      <c r="K7" s="61">
        <v>0.8</v>
      </c>
      <c r="L7" s="58">
        <f>J7*K7</f>
        <v>13088.47232</v>
      </c>
      <c r="M7" s="62">
        <f>H7*13.664</f>
        <v>3272.11808</v>
      </c>
      <c r="N7" s="63" t="s">
        <v>610</v>
      </c>
      <c r="O7" s="64" t="s">
        <v>26</v>
      </c>
      <c r="P7" s="72"/>
      <c r="Q7" s="72"/>
    </row>
    <row r="8" s="4" customFormat="1" ht="18.6" customHeight="1" spans="1:17">
      <c r="A8" s="32"/>
      <c r="B8" s="33"/>
      <c r="C8" s="34"/>
      <c r="D8" s="28"/>
      <c r="E8" s="28"/>
      <c r="F8" s="28"/>
      <c r="G8" s="35"/>
      <c r="H8" s="36"/>
      <c r="I8" s="60"/>
      <c r="J8" s="58"/>
      <c r="K8" s="59"/>
      <c r="L8" s="58"/>
      <c r="M8" s="66"/>
      <c r="N8" s="63"/>
      <c r="O8" s="28"/>
      <c r="P8" s="65"/>
      <c r="Q8" s="65"/>
    </row>
    <row r="9" s="5" customFormat="1" ht="18.6" customHeight="1" spans="1:17">
      <c r="A9" s="37" t="s">
        <v>574</v>
      </c>
      <c r="B9" s="38"/>
      <c r="C9" s="38"/>
      <c r="D9" s="39"/>
      <c r="E9" s="39"/>
      <c r="F9" s="40"/>
      <c r="G9" s="41">
        <f>SUM(G7:G7)</f>
        <v>239.47</v>
      </c>
      <c r="H9" s="41">
        <f>SUM(H7:H7)</f>
        <v>239.47</v>
      </c>
      <c r="I9" s="65"/>
      <c r="J9" s="58"/>
      <c r="K9" s="59"/>
      <c r="L9" s="58"/>
      <c r="M9" s="67">
        <f>SUM(M7:M7)</f>
        <v>3272.11808</v>
      </c>
      <c r="N9" s="39"/>
      <c r="O9" s="39"/>
      <c r="P9" s="40"/>
      <c r="Q9" s="40"/>
    </row>
    <row r="10" s="6" customFormat="1" ht="15" customHeight="1" spans="1:17">
      <c r="A10" s="42" t="s">
        <v>575</v>
      </c>
      <c r="B10" s="43"/>
      <c r="C10" s="44"/>
      <c r="D10" s="44"/>
      <c r="E10" s="42" t="s">
        <v>576</v>
      </c>
      <c r="F10" s="42"/>
      <c r="G10" s="45"/>
      <c r="H10" s="10"/>
      <c r="I10" s="9"/>
      <c r="J10" s="11"/>
      <c r="K10" s="12"/>
      <c r="L10" s="11"/>
      <c r="M10" s="11"/>
      <c r="N10" s="68"/>
      <c r="O10" s="42"/>
      <c r="P10" s="42"/>
      <c r="Q10" s="42"/>
    </row>
  </sheetData>
  <autoFilter ref="A6:S10">
    <extLst/>
  </autoFilter>
  <mergeCells count="6">
    <mergeCell ref="A1:S1"/>
    <mergeCell ref="A2:S2"/>
    <mergeCell ref="A3:S3"/>
    <mergeCell ref="A4:S4"/>
    <mergeCell ref="A5:S5"/>
    <mergeCell ref="A9:B9"/>
  </mergeCells>
  <pageMargins left="0.196527777777778" right="0.161111111111111" top="0.409027777777778" bottom="0.60625" header="0.5" footer="0.10625"/>
  <pageSetup paperSize="9" scale="85" fitToHeight="0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玉米</vt:lpstr>
      <vt:lpstr>玉米 (大户)</vt:lpstr>
      <vt:lpstr>玉米 (大户1)</vt:lpstr>
      <vt:lpstr>玉米 (大户1) (13)</vt:lpstr>
      <vt:lpstr>玉米 (大户1) (14)</vt:lpstr>
      <vt:lpstr>玉米 (大户1) (11)</vt:lpstr>
      <vt:lpstr>玉米 (大户1) (12)</vt:lpstr>
      <vt:lpstr>玉米 (大户1) (9)</vt:lpstr>
      <vt:lpstr>玉米 (大户1) (10)</vt:lpstr>
      <vt:lpstr>玉米 (大户1) (7)</vt:lpstr>
      <vt:lpstr>玉米 (大户1) (8)</vt:lpstr>
      <vt:lpstr>玉米 (大户1) (5)</vt:lpstr>
      <vt:lpstr>玉米 (大户1) (6)</vt:lpstr>
      <vt:lpstr>玉米 (大户1) (3)</vt:lpstr>
      <vt:lpstr>玉米 (大户1) (4)</vt:lpstr>
      <vt:lpstr>玉米 (大户1) (2)</vt:lpstr>
      <vt:lpstr>玉米 (大户1) (16)</vt:lpstr>
      <vt:lpstr>玉米 (大户1) (17)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2024-06-13T14:03:16Z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91B09E8E128A4C9F9AB9FBF70E6EDE30_13</vt:lpwstr>
  </property>
</Properties>
</file>