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622" activeTab="1"/>
  </bookViews>
  <sheets>
    <sheet name="玉米" sheetId="18" r:id="rId1"/>
    <sheet name="水稻" sheetId="20" r:id="rId2"/>
  </sheets>
  <definedNames>
    <definedName name="_xlnm._FilterDatabase" localSheetId="0" hidden="1">玉米!$A$6:$U$209</definedName>
    <definedName name="_xlnm.Print_Area" localSheetId="0">玉米!$A$1:$Q$209</definedName>
    <definedName name="_xlnm.Print_Titles" localSheetId="0">玉米!$1:$6</definedName>
    <definedName name="_xlnm._FilterDatabase" localSheetId="1" hidden="1">水稻!$A$6:$Q$24</definedName>
    <definedName name="_xlnm.Print_Area" localSheetId="1">水稻!$A$1:$Q$24</definedName>
    <definedName name="_xlnm.Print_Titles" localSheetId="1">水稻!$1:$6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<sst xmlns="http://schemas.openxmlformats.org/spreadsheetml/2006/main" count="1544" uniqueCount="485">
  <si>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</si>
  <si>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</si>
  <si>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铁岭县阿吉镇白沙村村民委员会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收入保险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玉米</t>
    </r>
    <r>
      <rPr>
        <b/>
        <u/>
        <sz val="10"/>
        <rFont val="宋体"/>
        <charset val="134"/>
      </rPr>
      <t xml:space="preserve">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白沙村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</si>
  <si>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铁岭县阿吉镇白沙村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1120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6.1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68.32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</si>
  <si>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</si>
  <si>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</si>
  <si>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</si>
  <si>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组织机构代码证/身份证号</t>
  </si>
  <si>
    <t>联系方式</t>
  </si>
  <si>
    <t>种植
地点</t>
  </si>
  <si>
    <t>种植数量(亩)</t>
  </si>
  <si>
    <t>保险数量(亩)</t>
  </si>
  <si>
    <t>保险金额</t>
  </si>
  <si>
    <t>总保险费(元)</t>
  </si>
  <si>
    <t>财政补贴比例</t>
  </si>
  <si>
    <t>财政补贴金额（元）</t>
  </si>
  <si>
    <t>农户自缴保费(元)</t>
  </si>
  <si>
    <t>银行账号/一卡通号码</t>
  </si>
  <si>
    <t>开户行</t>
  </si>
  <si>
    <t>被保险人
签字</t>
  </si>
  <si>
    <t>备注</t>
  </si>
  <si>
    <t>宁有利</t>
  </si>
  <si>
    <t>白沙村</t>
  </si>
  <si>
    <t>211221********0317</t>
  </si>
  <si>
    <t>159****0038</t>
  </si>
  <si>
    <t>堤坝内</t>
  </si>
  <si>
    <t>502511********6111</t>
  </si>
  <si>
    <t>辽宁农村商业银行股份有限公司</t>
  </si>
  <si>
    <t>未长荣</t>
  </si>
  <si>
    <t>211221********0331</t>
  </si>
  <si>
    <t>502511********9588</t>
  </si>
  <si>
    <t>李振明</t>
  </si>
  <si>
    <t>211221********0319</t>
  </si>
  <si>
    <t>621026********34719</t>
  </si>
  <si>
    <t>李玉海</t>
  </si>
  <si>
    <t>211221********0316</t>
  </si>
  <si>
    <t>621026********34990</t>
  </si>
  <si>
    <t>李振永</t>
  </si>
  <si>
    <t>211221********0333</t>
  </si>
  <si>
    <t>621026********34859</t>
  </si>
  <si>
    <t>李来荣</t>
  </si>
  <si>
    <t>621026********34974</t>
  </si>
  <si>
    <t>李玉武</t>
  </si>
  <si>
    <t>211221********0313</t>
  </si>
  <si>
    <t>621026********34685</t>
  </si>
  <si>
    <t>李福成</t>
  </si>
  <si>
    <t>502511********3116</t>
  </si>
  <si>
    <t>李振宽</t>
  </si>
  <si>
    <t>621026********34925</t>
  </si>
  <si>
    <t>闫国星</t>
  </si>
  <si>
    <t>211221********0330</t>
  </si>
  <si>
    <t>621026********34305</t>
  </si>
  <si>
    <t>闫闯</t>
  </si>
  <si>
    <t>211221********0314</t>
  </si>
  <si>
    <t>621449********14296</t>
  </si>
  <si>
    <t>闫国启</t>
  </si>
  <si>
    <t>211221********0310</t>
  </si>
  <si>
    <t>621026********34057</t>
  </si>
  <si>
    <t>闫国祥</t>
  </si>
  <si>
    <t>211221********035X</t>
  </si>
  <si>
    <t>621026********34099</t>
  </si>
  <si>
    <t>闫国安</t>
  </si>
  <si>
    <t>211221********0311</t>
  </si>
  <si>
    <t>621449********27749</t>
  </si>
  <si>
    <t>闫庆库</t>
  </si>
  <si>
    <t>211221********0336</t>
  </si>
  <si>
    <t>621026********34495</t>
  </si>
  <si>
    <t>董淑清</t>
  </si>
  <si>
    <t>211221********0366</t>
  </si>
  <si>
    <t>621449********68733</t>
  </si>
  <si>
    <t>闫国权</t>
  </si>
  <si>
    <t>502511********8312</t>
  </si>
  <si>
    <t>王玉宏</t>
  </si>
  <si>
    <t>621026********33943</t>
  </si>
  <si>
    <t>王新波</t>
  </si>
  <si>
    <t>211221********0312</t>
  </si>
  <si>
    <t>502511********5157</t>
  </si>
  <si>
    <t>王巨明</t>
  </si>
  <si>
    <t>502511********4519</t>
  </si>
  <si>
    <t>王巨朋</t>
  </si>
  <si>
    <t>621026********33281</t>
  </si>
  <si>
    <t>王润祥</t>
  </si>
  <si>
    <t>502511********0107</t>
  </si>
  <si>
    <t>王润伟</t>
  </si>
  <si>
    <t>502511********9550</t>
  </si>
  <si>
    <t>李玉龙</t>
  </si>
  <si>
    <t>211221********031x</t>
  </si>
  <si>
    <t>621026********34958</t>
  </si>
  <si>
    <t>王润宇</t>
  </si>
  <si>
    <t>621026********33877</t>
  </si>
  <si>
    <t>王润纯</t>
  </si>
  <si>
    <t>621026********86440</t>
  </si>
  <si>
    <t>王润庚</t>
  </si>
  <si>
    <t>502511********8128</t>
  </si>
  <si>
    <t>王德春</t>
  </si>
  <si>
    <t>621026********34016</t>
  </si>
  <si>
    <t>王润壮</t>
  </si>
  <si>
    <t>211221********0337</t>
  </si>
  <si>
    <t>621026********33125</t>
  </si>
  <si>
    <t>王润贺</t>
  </si>
  <si>
    <t>502511********8766</t>
  </si>
  <si>
    <t>王润柏</t>
  </si>
  <si>
    <t>502511********8912</t>
  </si>
  <si>
    <t>张亚芹</t>
  </si>
  <si>
    <t>211221********0324</t>
  </si>
  <si>
    <t>621026********33356</t>
  </si>
  <si>
    <t>王超</t>
  </si>
  <si>
    <t>621026********33489</t>
  </si>
  <si>
    <t>王润啟</t>
  </si>
  <si>
    <t>211221********0351</t>
  </si>
  <si>
    <t>502511********1921</t>
  </si>
  <si>
    <t>王润辉</t>
  </si>
  <si>
    <t>502511********2313</t>
  </si>
  <si>
    <t>王新化</t>
  </si>
  <si>
    <t>211221********0339</t>
  </si>
  <si>
    <t>502511********3383</t>
  </si>
  <si>
    <t>王新宇</t>
  </si>
  <si>
    <t>502511********2951</t>
  </si>
  <si>
    <t>王润复</t>
  </si>
  <si>
    <t>621026********33612</t>
  </si>
  <si>
    <t>王子龙</t>
  </si>
  <si>
    <t>211221********0315</t>
  </si>
  <si>
    <t>621449********61005</t>
  </si>
  <si>
    <t>王巨相</t>
  </si>
  <si>
    <t>621026********33547</t>
  </si>
  <si>
    <t>王铁石</t>
  </si>
  <si>
    <t>621026********33570</t>
  </si>
  <si>
    <t>王新相</t>
  </si>
  <si>
    <t>211221********0370</t>
  </si>
  <si>
    <t>621026********33802</t>
  </si>
  <si>
    <t>王新策</t>
  </si>
  <si>
    <t>502511********5589</t>
  </si>
  <si>
    <t>闫庆斌</t>
  </si>
  <si>
    <t>621449********85353</t>
  </si>
  <si>
    <t>闫庆涛</t>
  </si>
  <si>
    <t>211221********0377</t>
  </si>
  <si>
    <t>502511********8931</t>
  </si>
  <si>
    <t>闫国文</t>
  </si>
  <si>
    <t>621026********34255</t>
  </si>
  <si>
    <t>闫国良</t>
  </si>
  <si>
    <t>211221********0334</t>
  </si>
  <si>
    <t>502511********1588</t>
  </si>
  <si>
    <t>李振广</t>
  </si>
  <si>
    <t>621026********35278</t>
  </si>
  <si>
    <t>李振铎</t>
  </si>
  <si>
    <t>621026********34891</t>
  </si>
  <si>
    <t>李玉权</t>
  </si>
  <si>
    <t>621026********34651</t>
  </si>
  <si>
    <t>李振全</t>
  </si>
  <si>
    <t>621026********34792</t>
  </si>
  <si>
    <t>李玉财</t>
  </si>
  <si>
    <t>502511********5568</t>
  </si>
  <si>
    <t>宁友军</t>
  </si>
  <si>
    <t>211221********0318</t>
  </si>
  <si>
    <t>621026********35070</t>
  </si>
  <si>
    <t>宁有奎</t>
  </si>
  <si>
    <t>621026********35047</t>
  </si>
  <si>
    <t>郑润兰</t>
  </si>
  <si>
    <t>621026********35245</t>
  </si>
  <si>
    <t>郑荆兰</t>
  </si>
  <si>
    <t>621026********35211</t>
  </si>
  <si>
    <t>姜玉才</t>
  </si>
  <si>
    <t>621026********39288</t>
  </si>
  <si>
    <t>高俊奎</t>
  </si>
  <si>
    <t>621026********36334</t>
  </si>
  <si>
    <t>徐永付</t>
  </si>
  <si>
    <t>502511********0759</t>
  </si>
  <si>
    <t>鲁立</t>
  </si>
  <si>
    <t>502511********0121</t>
  </si>
  <si>
    <t>王崇子</t>
  </si>
  <si>
    <t>502511********3152</t>
  </si>
  <si>
    <t>王崇彪</t>
  </si>
  <si>
    <t>211221********0353</t>
  </si>
  <si>
    <t>502511********9172</t>
  </si>
  <si>
    <t>王克斌</t>
  </si>
  <si>
    <t>621026********37134</t>
  </si>
  <si>
    <t>鲁长贤</t>
  </si>
  <si>
    <t>211221********0322</t>
  </si>
  <si>
    <t>502511********7750</t>
  </si>
  <si>
    <t>贺玉芝</t>
  </si>
  <si>
    <t>211221********0343</t>
  </si>
  <si>
    <t>502511********7508</t>
  </si>
  <si>
    <t>党立明</t>
  </si>
  <si>
    <t>211226********3422</t>
  </si>
  <si>
    <t>621026********37985</t>
  </si>
  <si>
    <t>鲁长山</t>
  </si>
  <si>
    <t>621026********36128</t>
  </si>
  <si>
    <t>马守良</t>
  </si>
  <si>
    <t>621449********19036</t>
  </si>
  <si>
    <t>高生林</t>
  </si>
  <si>
    <t>621026********36649</t>
  </si>
  <si>
    <t>鲁吉满</t>
  </si>
  <si>
    <t>621026********35690</t>
  </si>
  <si>
    <t>高国林</t>
  </si>
  <si>
    <t>621026********36615</t>
  </si>
  <si>
    <t>鲁志伟</t>
  </si>
  <si>
    <t>502511********9399</t>
  </si>
  <si>
    <t>高俊武</t>
  </si>
  <si>
    <t>502511********8123</t>
  </si>
  <si>
    <t>姜凤清</t>
  </si>
  <si>
    <t>621449********69392</t>
  </si>
  <si>
    <t>王树权</t>
  </si>
  <si>
    <t>502511********6309</t>
  </si>
  <si>
    <t>鲁泰峰</t>
  </si>
  <si>
    <t>621026********35468</t>
  </si>
  <si>
    <t>孙凤君</t>
  </si>
  <si>
    <t>211221********0323</t>
  </si>
  <si>
    <t>621026********35500</t>
  </si>
  <si>
    <t>潘德柱</t>
  </si>
  <si>
    <t>211221********0359</t>
  </si>
  <si>
    <t>621026********39163</t>
  </si>
  <si>
    <t>王福生</t>
  </si>
  <si>
    <t>211221********031X</t>
  </si>
  <si>
    <t>621026********37084</t>
  </si>
  <si>
    <t>常飞</t>
  </si>
  <si>
    <t>621026********38959</t>
  </si>
  <si>
    <t>刘海臣</t>
  </si>
  <si>
    <t>621026********38587</t>
  </si>
  <si>
    <t>宁春元</t>
  </si>
  <si>
    <t>502511********8782</t>
  </si>
  <si>
    <t>闫国辉</t>
  </si>
  <si>
    <t>211221********0355</t>
  </si>
  <si>
    <t>621026********39106</t>
  </si>
  <si>
    <t>闫庆玖</t>
  </si>
  <si>
    <t>502511********8350</t>
  </si>
  <si>
    <t>高俊库</t>
  </si>
  <si>
    <t>502511********7320</t>
  </si>
  <si>
    <t>张艳华</t>
  </si>
  <si>
    <t>211221********0358</t>
  </si>
  <si>
    <t>621026********38025</t>
  </si>
  <si>
    <t>闫庆华</t>
  </si>
  <si>
    <t>621449********27699</t>
  </si>
  <si>
    <t>张凤武</t>
  </si>
  <si>
    <t>621449********80761</t>
  </si>
  <si>
    <t>宁有强</t>
  </si>
  <si>
    <t>621026********37860</t>
  </si>
  <si>
    <t>曹玉江</t>
  </si>
  <si>
    <t>211221********033X</t>
  </si>
  <si>
    <t>502511********2128</t>
  </si>
  <si>
    <t>李占国</t>
  </si>
  <si>
    <t>502511********0702</t>
  </si>
  <si>
    <t>李占军</t>
  </si>
  <si>
    <t>621026********37472</t>
  </si>
  <si>
    <t>鲁吉顺</t>
  </si>
  <si>
    <t>621026********35658</t>
  </si>
  <si>
    <t>徐强</t>
  </si>
  <si>
    <t>621026********48577</t>
  </si>
  <si>
    <t>马守元</t>
  </si>
  <si>
    <t>621026********38348</t>
  </si>
  <si>
    <t>马守力</t>
  </si>
  <si>
    <t>211221********0350</t>
  </si>
  <si>
    <t>621026********38413</t>
  </si>
  <si>
    <t>鲁长斌</t>
  </si>
  <si>
    <t>621026********35831</t>
  </si>
  <si>
    <t>高俊恒</t>
  </si>
  <si>
    <t>502511********4165</t>
  </si>
  <si>
    <t>孙凤杰</t>
  </si>
  <si>
    <t>211221********0364</t>
  </si>
  <si>
    <t>621449********11836</t>
  </si>
  <si>
    <t>梁忠华</t>
  </si>
  <si>
    <t>621026********39619</t>
  </si>
  <si>
    <t>李亚芬</t>
  </si>
  <si>
    <t>621026********37555</t>
  </si>
  <si>
    <t>王军</t>
  </si>
  <si>
    <t>211221********0332</t>
  </si>
  <si>
    <t>621026********36797</t>
  </si>
  <si>
    <t>鲁君</t>
  </si>
  <si>
    <t>621026********35997</t>
  </si>
  <si>
    <t>鲁辉</t>
  </si>
  <si>
    <t>211221********1035</t>
  </si>
  <si>
    <t>621026********36037</t>
  </si>
  <si>
    <t>高俊芳</t>
  </si>
  <si>
    <t>621449********62077</t>
  </si>
  <si>
    <t>李占文</t>
  </si>
  <si>
    <t>502511********5381</t>
  </si>
  <si>
    <t>袁士伟</t>
  </si>
  <si>
    <t>211221********0354</t>
  </si>
  <si>
    <t>621026********38751</t>
  </si>
  <si>
    <t>马守加</t>
  </si>
  <si>
    <t>621449********27909</t>
  </si>
  <si>
    <t>李占刚</t>
  </si>
  <si>
    <t>502511********0556</t>
  </si>
  <si>
    <t>高万林</t>
  </si>
  <si>
    <t>502511********2762</t>
  </si>
  <si>
    <t>张艳秋</t>
  </si>
  <si>
    <t>621449********63925</t>
  </si>
  <si>
    <t>于泽池</t>
  </si>
  <si>
    <t>502511********4968</t>
  </si>
  <si>
    <t>张龙</t>
  </si>
  <si>
    <t>621026********37936</t>
  </si>
  <si>
    <t>李玉新</t>
  </si>
  <si>
    <t>502511********6390</t>
  </si>
  <si>
    <t>李玉春</t>
  </si>
  <si>
    <t>621026********37373</t>
  </si>
  <si>
    <t>李玉夺</t>
  </si>
  <si>
    <t>502511********6928</t>
  </si>
  <si>
    <t>鲁吉奎</t>
  </si>
  <si>
    <t>502511********7566</t>
  </si>
  <si>
    <t>王崇玉</t>
  </si>
  <si>
    <t>502511********7958</t>
  </si>
  <si>
    <t>宁春山</t>
  </si>
  <si>
    <t>211221********0371</t>
  </si>
  <si>
    <t>621026********37720</t>
  </si>
  <si>
    <t>于静</t>
  </si>
  <si>
    <t>211221********0381</t>
  </si>
  <si>
    <t>621449********74517</t>
  </si>
  <si>
    <t>鲁英</t>
  </si>
  <si>
    <t>621449********87058</t>
  </si>
  <si>
    <t>鲁志全</t>
  </si>
  <si>
    <t>621026********35674</t>
  </si>
  <si>
    <t>鲁吉华</t>
  </si>
  <si>
    <t>621026********35732</t>
  </si>
  <si>
    <t>王娟</t>
  </si>
  <si>
    <t>211221********0325</t>
  </si>
  <si>
    <t>621026********35542</t>
  </si>
  <si>
    <t>鲁艳楠</t>
  </si>
  <si>
    <t>211221********0348</t>
  </si>
  <si>
    <t>621026********35492</t>
  </si>
  <si>
    <t>张秀兰</t>
  </si>
  <si>
    <t>211221********0326</t>
  </si>
  <si>
    <t>502511********5379</t>
  </si>
  <si>
    <t>鲁朋群</t>
  </si>
  <si>
    <t>621026********35559</t>
  </si>
  <si>
    <t>李树香</t>
  </si>
  <si>
    <t>502511********6701</t>
  </si>
  <si>
    <t>高俊铭</t>
  </si>
  <si>
    <t>502511********7193</t>
  </si>
  <si>
    <t>鲁吉发</t>
  </si>
  <si>
    <t>502511********8515</t>
  </si>
  <si>
    <t>高淑梅</t>
  </si>
  <si>
    <t>621449********69061</t>
  </si>
  <si>
    <t>李红伟</t>
  </si>
  <si>
    <t>621026********37290</t>
  </si>
  <si>
    <t>马忠文</t>
  </si>
  <si>
    <t>502511********1730</t>
  </si>
  <si>
    <t>刘亚军</t>
  </si>
  <si>
    <t>211221********032X</t>
  </si>
  <si>
    <t>621026********36755</t>
  </si>
  <si>
    <t>高权林</t>
  </si>
  <si>
    <t>621026********24917</t>
  </si>
  <si>
    <t>安培君</t>
  </si>
  <si>
    <t>621026********39247</t>
  </si>
  <si>
    <t>鲁长生</t>
  </si>
  <si>
    <t>621026********36102</t>
  </si>
  <si>
    <t>王崇石</t>
  </si>
  <si>
    <t>621026********36896</t>
  </si>
  <si>
    <t>梁忠伟</t>
  </si>
  <si>
    <t>211221********0373</t>
  </si>
  <si>
    <t>621026********15953</t>
  </si>
  <si>
    <t>鲁志明</t>
  </si>
  <si>
    <t>621026********36169</t>
  </si>
  <si>
    <t>宁有国</t>
  </si>
  <si>
    <t>502511********0905</t>
  </si>
  <si>
    <t>宁凤伟</t>
  </si>
  <si>
    <t>211221********0338</t>
  </si>
  <si>
    <t>502511********4387</t>
  </si>
  <si>
    <t>董凤芹</t>
  </si>
  <si>
    <t>502511********2950</t>
  </si>
  <si>
    <t>孟祥杰</t>
  </si>
  <si>
    <t>621026********39486</t>
  </si>
  <si>
    <t>鲁长艳</t>
  </si>
  <si>
    <t>211221********0363</t>
  </si>
  <si>
    <t>621026********15995</t>
  </si>
  <si>
    <t>徐淑娟</t>
  </si>
  <si>
    <t>211221********0347</t>
  </si>
  <si>
    <t>502511********9353</t>
  </si>
  <si>
    <t>郑刚</t>
  </si>
  <si>
    <t>621026********42415</t>
  </si>
  <si>
    <t>张所山</t>
  </si>
  <si>
    <t>502511********1108</t>
  </si>
  <si>
    <t>罗森林</t>
  </si>
  <si>
    <t>502511********0962</t>
  </si>
  <si>
    <t>罗少五</t>
  </si>
  <si>
    <t>621026********41946</t>
  </si>
  <si>
    <t>马丙凯</t>
  </si>
  <si>
    <t>502511********8385</t>
  </si>
  <si>
    <t>罗会林</t>
  </si>
  <si>
    <t>502511********7169</t>
  </si>
  <si>
    <t>张国军</t>
  </si>
  <si>
    <t>211221********0335</t>
  </si>
  <si>
    <t>621026********40831</t>
  </si>
  <si>
    <t>孙秀艳</t>
  </si>
  <si>
    <t>211221********036X</t>
  </si>
  <si>
    <t>621026********40013</t>
  </si>
  <si>
    <t>马丙成</t>
  </si>
  <si>
    <t>621449********44834</t>
  </si>
  <si>
    <t>闫德生</t>
  </si>
  <si>
    <t>621026********42142</t>
  </si>
  <si>
    <t>张国良</t>
  </si>
  <si>
    <t>621449********74830</t>
  </si>
  <si>
    <t>鲁长利</t>
  </si>
  <si>
    <t>502511********4578</t>
  </si>
  <si>
    <t>李士学</t>
  </si>
  <si>
    <t>502500********58</t>
  </si>
  <si>
    <t>张国顺</t>
  </si>
  <si>
    <t>502511********9356</t>
  </si>
  <si>
    <t>马丙臣</t>
  </si>
  <si>
    <t>502511********7582</t>
  </si>
  <si>
    <t>李保春</t>
  </si>
  <si>
    <t>621026********41904</t>
  </si>
  <si>
    <t>李洪伟</t>
  </si>
  <si>
    <t>621026********42621</t>
  </si>
  <si>
    <t>马丙俊</t>
  </si>
  <si>
    <t>621026********40344</t>
  </si>
  <si>
    <t>鲁玉民</t>
  </si>
  <si>
    <t>502511********8799</t>
  </si>
  <si>
    <t>张艳红</t>
  </si>
  <si>
    <t>211221********0346</t>
  </si>
  <si>
    <t>621026********40088</t>
  </si>
  <si>
    <t>康立杰</t>
  </si>
  <si>
    <t>211221********0341</t>
  </si>
  <si>
    <t>621026********41383</t>
  </si>
  <si>
    <t>鲁长宏</t>
  </si>
  <si>
    <t>502511********5563</t>
  </si>
  <si>
    <t>李士贵</t>
  </si>
  <si>
    <t>502500********31</t>
  </si>
  <si>
    <t>鲁俊才</t>
  </si>
  <si>
    <t>502511********6985</t>
  </si>
  <si>
    <t>马守山</t>
  </si>
  <si>
    <t>621026********40021</t>
  </si>
  <si>
    <t>张国强</t>
  </si>
  <si>
    <t>502511********8307</t>
  </si>
  <si>
    <t>马守顺</t>
  </si>
  <si>
    <t>502511********8985</t>
  </si>
  <si>
    <t>马丙武</t>
  </si>
  <si>
    <t>621026********40328</t>
  </si>
  <si>
    <t>宋维新</t>
  </si>
  <si>
    <t>502511********9337</t>
  </si>
  <si>
    <t>宋玉琢</t>
  </si>
  <si>
    <t>621026********42233</t>
  </si>
  <si>
    <t>宋玉凯</t>
  </si>
  <si>
    <t>502511********9729</t>
  </si>
  <si>
    <t>宋玉杰</t>
  </si>
  <si>
    <t>621026********42217</t>
  </si>
  <si>
    <t>宋维祥</t>
  </si>
  <si>
    <t>502511********0532</t>
  </si>
  <si>
    <t>张德山</t>
  </si>
  <si>
    <t>621449********51734</t>
  </si>
  <si>
    <t>鲁长凤</t>
  </si>
  <si>
    <t>621449********70655</t>
  </si>
  <si>
    <t>鲁长伟</t>
  </si>
  <si>
    <t>621449********86325</t>
  </si>
  <si>
    <t>任广吉</t>
  </si>
  <si>
    <t>502511********3376</t>
  </si>
  <si>
    <t>鲁长复</t>
  </si>
  <si>
    <t>502511********4798</t>
  </si>
  <si>
    <t>马丙财</t>
  </si>
  <si>
    <t>502511********3936</t>
  </si>
  <si>
    <t>马丙元</t>
  </si>
  <si>
    <t>502511********7788</t>
  </si>
  <si>
    <t>鲁长志</t>
  </si>
  <si>
    <t>502511********8572</t>
  </si>
  <si>
    <t>鲁长泽</t>
  </si>
  <si>
    <t>502511********9110</t>
  </si>
  <si>
    <t>马佰伏</t>
  </si>
  <si>
    <t>502511********0159</t>
  </si>
  <si>
    <t>马仲礼</t>
  </si>
  <si>
    <t>621026********40757</t>
  </si>
  <si>
    <t>闫德山</t>
  </si>
  <si>
    <t>502511********1581</t>
  </si>
  <si>
    <t>马丙龙</t>
  </si>
  <si>
    <t>502511********3189</t>
  </si>
  <si>
    <t>马仲岩</t>
  </si>
  <si>
    <t>621449********68789</t>
  </si>
  <si>
    <t>闫福来</t>
  </si>
  <si>
    <t>621026********42175</t>
  </si>
  <si>
    <t>马丙海</t>
  </si>
  <si>
    <t>621026********40625</t>
  </si>
  <si>
    <t>张复山</t>
  </si>
  <si>
    <t>502511********7561</t>
  </si>
  <si>
    <t>张柱山</t>
  </si>
  <si>
    <t>621026********40963</t>
  </si>
  <si>
    <t>李井岳</t>
  </si>
  <si>
    <t>502511********5128</t>
  </si>
  <si>
    <t>王永库</t>
  </si>
  <si>
    <t>502511********6550</t>
  </si>
  <si>
    <t>宁有亮</t>
  </si>
  <si>
    <t>156****0578</t>
  </si>
  <si>
    <t>621449********26612</t>
  </si>
  <si>
    <t xml:space="preserve">            联系电话：024-76110168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</si>
  <si>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铁岭县阿吉镇白沙村村民委员会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水稻保险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水稻</t>
    </r>
    <r>
      <rPr>
        <b/>
        <u/>
        <sz val="10"/>
        <rFont val="宋体"/>
        <charset val="134"/>
      </rPr>
      <t xml:space="preserve">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白沙村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</si>
  <si>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铁岭县阿吉镇白沙村李振明等14户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1290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4.1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52.89  </t>
    </r>
    <r>
      <rPr>
        <sz val="10"/>
        <rFont val="宋体"/>
        <charset val="134"/>
      </rPr>
      <t xml:space="preserve"> 元      No.</t>
    </r>
  </si>
  <si>
    <t>堤内</t>
  </si>
  <si>
    <t>单页小计</t>
  </si>
  <si>
    <t xml:space="preserve">           填制：         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</si>
</sst>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48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12"/>
      <name val="宋体"/>
      <charset val="134"/>
    </font>
    <font>
      <sz val="9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8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name val="宋体"/>
      <charset val="134"/>
      <scheme val="minor"/>
    </font>
    <font>
      <sz val="9"/>
      <color rgb="FFFF0000"/>
      <name val="宋体"/>
      <charset val="134"/>
    </font>
    <font>
      <sz val="9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b/>
      <u/>
      <sz val="10"/>
      <name val="宋体"/>
      <charset val="134"/>
    </font>
    <font>
      <u/>
      <sz val="10.5"/>
      <name val="宋体"/>
      <charset val="134"/>
    </font>
    <font>
      <u/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4" borderId="21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5" borderId="24" applyNumberFormat="0" applyAlignment="0" applyProtection="0">
      <alignment vertical="center"/>
    </xf>
    <xf numFmtId="0" fontId="29" fillId="6" borderId="25" applyNumberFormat="0" applyAlignment="0" applyProtection="0">
      <alignment vertical="center"/>
    </xf>
    <xf numFmtId="0" fontId="30" fillId="6" borderId="24" applyNumberFormat="0" applyAlignment="0" applyProtection="0">
      <alignment vertical="center"/>
    </xf>
    <xf numFmtId="0" fontId="31" fillId="7" borderId="26" applyNumberFormat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0" borderId="0"/>
    <xf numFmtId="0" fontId="39" fillId="0" borderId="0" applyProtection="0"/>
    <xf numFmtId="0" fontId="39" fillId="0" borderId="0" applyProtection="0"/>
    <xf numFmtId="0" fontId="39" fillId="0" borderId="0"/>
    <xf numFmtId="0" fontId="39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0" fillId="0" borderId="0">
      <alignment vertical="center"/>
    </xf>
  </cellStyleXfs>
  <cellXfs count="130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76" fontId="5" fillId="0" borderId="3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176" fontId="6" fillId="0" borderId="5" xfId="0" applyNumberFormat="1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left" vertical="center"/>
    </xf>
    <xf numFmtId="176" fontId="5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49" fontId="10" fillId="0" borderId="8" xfId="54" applyNumberFormat="1" applyFont="1" applyFill="1" applyBorder="1" applyAlignment="1">
      <alignment horizontal="center" vertical="center"/>
    </xf>
    <xf numFmtId="49" fontId="3" fillId="0" borderId="7" xfId="54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4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shrinkToFit="1"/>
    </xf>
    <xf numFmtId="0" fontId="10" fillId="0" borderId="8" xfId="54" applyFont="1" applyFill="1" applyBorder="1" applyAlignment="1">
      <alignment horizontal="center" vertical="center"/>
    </xf>
    <xf numFmtId="49" fontId="10" fillId="0" borderId="8" xfId="54" applyNumberFormat="1" applyFont="1" applyFill="1" applyBorder="1" applyAlignment="1">
      <alignment horizontal="center"/>
    </xf>
    <xf numFmtId="0" fontId="12" fillId="0" borderId="7" xfId="49" applyFont="1" applyFill="1" applyBorder="1" applyAlignment="1">
      <alignment horizontal="center" vertical="center"/>
    </xf>
    <xf numFmtId="0" fontId="12" fillId="0" borderId="7" xfId="56" applyFont="1" applyFill="1" applyBorder="1" applyAlignment="1">
      <alignment horizontal="center" vertical="center"/>
    </xf>
    <xf numFmtId="0" fontId="12" fillId="0" borderId="7" xfId="57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0" borderId="7" xfId="58" applyFont="1" applyFill="1" applyBorder="1" applyAlignment="1">
      <alignment horizontal="center" vertical="center"/>
    </xf>
    <xf numFmtId="0" fontId="12" fillId="0" borderId="7" xfId="59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2" fontId="13" fillId="0" borderId="7" xfId="0" applyNumberFormat="1" applyFont="1" applyFill="1" applyBorder="1" applyAlignment="1">
      <alignment horizontal="center" vertical="center" wrapText="1"/>
    </xf>
    <xf numFmtId="176" fontId="14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9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9" fontId="5" fillId="0" borderId="3" xfId="0" applyNumberFormat="1" applyFont="1" applyFill="1" applyBorder="1" applyAlignment="1">
      <alignment horizontal="center" vertical="center"/>
    </xf>
    <xf numFmtId="178" fontId="5" fillId="0" borderId="3" xfId="0" applyNumberFormat="1" applyFont="1" applyBorder="1" applyAlignment="1">
      <alignment horizontal="center" vertical="center"/>
    </xf>
    <xf numFmtId="9" fontId="5" fillId="0" borderId="3" xfId="0" applyNumberFormat="1" applyFont="1" applyBorder="1" applyAlignment="1">
      <alignment horizontal="center" vertical="center"/>
    </xf>
    <xf numFmtId="9" fontId="6" fillId="0" borderId="5" xfId="0" applyNumberFormat="1" applyFont="1" applyFill="1" applyBorder="1" applyAlignment="1">
      <alignment horizontal="left" vertical="center"/>
    </xf>
    <xf numFmtId="178" fontId="6" fillId="0" borderId="5" xfId="0" applyNumberFormat="1" applyFont="1" applyBorder="1" applyAlignment="1">
      <alignment horizontal="left" vertical="center"/>
    </xf>
    <xf numFmtId="9" fontId="6" fillId="0" borderId="5" xfId="0" applyNumberFormat="1" applyFont="1" applyBorder="1" applyAlignment="1">
      <alignment horizontal="left" vertical="center"/>
    </xf>
    <xf numFmtId="9" fontId="5" fillId="0" borderId="0" xfId="0" applyNumberFormat="1" applyFont="1" applyFill="1" applyBorder="1" applyAlignment="1">
      <alignment horizontal="left" vertical="center"/>
    </xf>
    <xf numFmtId="178" fontId="5" fillId="2" borderId="0" xfId="0" applyNumberFormat="1" applyFont="1" applyFill="1" applyBorder="1" applyAlignment="1">
      <alignment horizontal="left" vertical="center"/>
    </xf>
    <xf numFmtId="9" fontId="5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7" fillId="0" borderId="7" xfId="0" applyNumberFormat="1" applyFont="1" applyFill="1" applyBorder="1" applyAlignment="1">
      <alignment horizontal="center" vertical="center" wrapText="1"/>
    </xf>
    <xf numFmtId="178" fontId="7" fillId="0" borderId="7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177" fontId="10" fillId="0" borderId="7" xfId="0" applyNumberFormat="1" applyFont="1" applyFill="1" applyBorder="1" applyAlignment="1">
      <alignment horizontal="center" vertical="center" wrapText="1"/>
    </xf>
    <xf numFmtId="9" fontId="10" fillId="0" borderId="7" xfId="3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6" fillId="0" borderId="11" xfId="54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/>
    </xf>
    <xf numFmtId="2" fontId="8" fillId="0" borderId="7" xfId="0" applyNumberFormat="1" applyFont="1" applyFill="1" applyBorder="1" applyAlignment="1">
      <alignment horizontal="center" vertical="center" wrapText="1"/>
    </xf>
    <xf numFmtId="177" fontId="8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0" fontId="16" fillId="0" borderId="14" xfId="54" applyFont="1" applyFill="1" applyBorder="1" applyAlignment="1">
      <alignment horizontal="left" vertical="center" wrapText="1"/>
    </xf>
    <xf numFmtId="49" fontId="17" fillId="0" borderId="15" xfId="54" applyNumberFormat="1" applyFont="1" applyFill="1" applyBorder="1" applyAlignment="1">
      <alignment horizontal="center"/>
    </xf>
    <xf numFmtId="179" fontId="12" fillId="2" borderId="7" xfId="0" applyNumberFormat="1" applyFont="1" applyFill="1" applyBorder="1" applyAlignment="1">
      <alignment horizontal="center" vertical="center"/>
    </xf>
    <xf numFmtId="0" fontId="12" fillId="2" borderId="7" xfId="51" applyFont="1" applyFill="1" applyBorder="1" applyAlignment="1">
      <alignment horizontal="center" vertical="center"/>
    </xf>
    <xf numFmtId="0" fontId="12" fillId="0" borderId="7" xfId="60" applyFont="1" applyFill="1" applyBorder="1" applyAlignment="1">
      <alignment horizontal="center" vertical="center"/>
    </xf>
    <xf numFmtId="2" fontId="3" fillId="0" borderId="7" xfId="0" applyNumberFormat="1" applyFont="1" applyFill="1" applyBorder="1" applyAlignment="1">
      <alignment horizontal="center" vertical="center" wrapText="1"/>
    </xf>
    <xf numFmtId="177" fontId="13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177" fontId="5" fillId="0" borderId="1" xfId="0" applyNumberFormat="1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177" fontId="5" fillId="0" borderId="3" xfId="0" applyNumberFormat="1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177" fontId="6" fillId="0" borderId="5" xfId="0" applyNumberFormat="1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177" fontId="5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18" fillId="0" borderId="0" xfId="0" applyFont="1" applyFill="1" applyAlignment="1">
      <alignment horizontal="center" vertical="center"/>
    </xf>
    <xf numFmtId="0" fontId="11" fillId="0" borderId="7" xfId="0" applyFont="1" applyFill="1" applyBorder="1" applyAlignment="1">
      <alignment horizontal="center" vertical="center" wrapText="1"/>
    </xf>
    <xf numFmtId="49" fontId="3" fillId="0" borderId="7" xfId="54" applyNumberFormat="1" applyFont="1" applyFill="1" applyBorder="1" applyAlignment="1" applyProtection="1">
      <alignment horizontal="center" vertical="center" wrapText="1"/>
      <protection locked="0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4" applyNumberFormat="1" applyFont="1" applyFill="1" applyBorder="1" applyAlignment="1">
      <alignment horizontal="center" vertical="center" wrapText="1"/>
    </xf>
    <xf numFmtId="178" fontId="6" fillId="0" borderId="5" xfId="0" applyNumberFormat="1" applyFont="1" applyBorder="1" applyAlignment="1">
      <alignment horizontal="center" vertical="center"/>
    </xf>
    <xf numFmtId="178" fontId="5" fillId="2" borderId="0" xfId="0" applyNumberFormat="1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177" fontId="10" fillId="0" borderId="7" xfId="54" applyNumberFormat="1" applyFont="1" applyFill="1" applyBorder="1" applyAlignment="1">
      <alignment horizontal="center" vertical="center"/>
    </xf>
    <xf numFmtId="0" fontId="19" fillId="0" borderId="7" xfId="61" applyFont="1" applyBorder="1" applyAlignment="1">
      <alignment horizontal="center" vertical="center"/>
    </xf>
    <xf numFmtId="177" fontId="10" fillId="0" borderId="7" xfId="54" applyNumberFormat="1" applyFont="1" applyFill="1" applyBorder="1" applyAlignment="1" applyProtection="1">
      <alignment horizontal="center" vertical="center"/>
      <protection locked="0"/>
    </xf>
    <xf numFmtId="0" fontId="10" fillId="0" borderId="19" xfId="54" applyFont="1" applyFill="1" applyBorder="1" applyAlignment="1">
      <alignment horizontal="center" vertical="center"/>
    </xf>
    <xf numFmtId="49" fontId="10" fillId="0" borderId="19" xfId="54" applyNumberFormat="1" applyFont="1" applyFill="1" applyBorder="1" applyAlignment="1">
      <alignment horizontal="center" vertical="center"/>
    </xf>
    <xf numFmtId="49" fontId="3" fillId="0" borderId="12" xfId="54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4" applyNumberFormat="1" applyFont="1" applyFill="1" applyBorder="1" applyAlignment="1" applyProtection="1">
      <alignment horizontal="center" vertical="center"/>
      <protection locked="0"/>
    </xf>
    <xf numFmtId="0" fontId="10" fillId="0" borderId="20" xfId="54" applyFont="1" applyFill="1" applyBorder="1" applyAlignment="1">
      <alignment horizontal="center" vertical="center"/>
    </xf>
    <xf numFmtId="49" fontId="10" fillId="0" borderId="20" xfId="54" applyNumberFormat="1" applyFont="1" applyFill="1" applyBorder="1" applyAlignment="1">
      <alignment horizontal="center" vertical="center"/>
    </xf>
    <xf numFmtId="49" fontId="11" fillId="0" borderId="7" xfId="53" applyNumberFormat="1" applyFont="1" applyBorder="1" applyAlignment="1" applyProtection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0" fillId="0" borderId="7" xfId="54" applyFont="1" applyFill="1" applyBorder="1" applyAlignment="1">
      <alignment horizontal="center" vertical="center"/>
    </xf>
    <xf numFmtId="2" fontId="18" fillId="0" borderId="7" xfId="0" applyNumberFormat="1" applyFont="1" applyFill="1" applyBorder="1" applyAlignment="1">
      <alignment horizontal="center" vertical="center" wrapText="1"/>
    </xf>
    <xf numFmtId="0" fontId="10" fillId="0" borderId="10" xfId="54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10" fillId="0" borderId="7" xfId="54" applyFont="1" applyFill="1" applyBorder="1" applyAlignment="1">
      <alignment horizontal="center"/>
    </xf>
    <xf numFmtId="0" fontId="16" fillId="0" borderId="14" xfId="54" applyFont="1" applyFill="1" applyBorder="1" applyAlignment="1">
      <alignment horizontal="center" vertical="center" wrapText="1"/>
    </xf>
    <xf numFmtId="0" fontId="17" fillId="0" borderId="7" xfId="54" applyFont="1" applyFill="1" applyBorder="1" applyAlignment="1">
      <alignment horizontal="center"/>
    </xf>
    <xf numFmtId="177" fontId="3" fillId="0" borderId="0" xfId="0" applyNumberFormat="1" applyFont="1" applyFill="1" applyBorder="1" applyAlignment="1">
      <alignment horizont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4</xdr:col>
      <xdr:colOff>78105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850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1434465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850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85" zoomScaleNormal="85" workbookViewId="0">
      <pane ySplit="6" topLeftCell="A189" activePane="bottomLeft" state="frozen"/>
      <selection/>
      <selection pane="bottomLeft" activeCell="E7" sqref="E7"/>
    </sheetView>
  </sheetViews>
  <sheetFormatPr defaultColWidth="9" defaultRowHeight="13.5"/>
  <cols>
    <col min="1" max="1" width="7.71666666666667" style="9" customWidth="1"/>
    <col min="2" max="2" width="8" style="10" customWidth="1"/>
    <col min="3" max="3" width="10.55" style="9" customWidth="1"/>
    <col min="4" max="4" width="20.5" style="9" customWidth="1"/>
    <col min="5" max="5" width="11.5" style="11" customWidth="1"/>
    <col min="6" max="6" width="13.0416666666667" style="11" customWidth="1"/>
    <col min="7" max="7" width="8.25" style="12" customWidth="1"/>
    <col min="8" max="8" width="9.5" style="12" customWidth="1"/>
    <col min="9" max="9" width="7.5" style="11" customWidth="1"/>
    <col min="10" max="10" width="8.13333333333333" style="13" customWidth="1"/>
    <col min="11" max="11" width="7.25" style="14" customWidth="1"/>
    <col min="12" max="12" width="10.3833333333333" style="13" customWidth="1"/>
    <col min="13" max="13" width="9.5" style="13" customWidth="1"/>
    <col min="14" max="14" width="22.2833333333333" style="9" customWidth="1"/>
    <col min="15" max="15" width="22.0666666666667" style="11" customWidth="1"/>
    <col min="16" max="16" width="8.63333333333333" style="11" customWidth="1"/>
    <col min="17" max="17" width="7.63333333333333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58"/>
      <c r="L1" s="16"/>
      <c r="M1" s="16"/>
      <c r="N1" s="59"/>
      <c r="O1" s="60"/>
      <c r="P1" s="59"/>
      <c r="Q1" s="59"/>
      <c r="R1" s="92"/>
      <c r="S1" s="15"/>
      <c r="T1" s="15"/>
      <c r="U1" s="93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61"/>
      <c r="L2" s="19"/>
      <c r="M2" s="19"/>
      <c r="N2" s="62"/>
      <c r="O2" s="63"/>
      <c r="P2" s="62"/>
      <c r="Q2" s="62"/>
      <c r="R2" s="94"/>
      <c r="S2" s="20"/>
      <c r="T2" s="20"/>
      <c r="U2" s="95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64"/>
      <c r="L3" s="23"/>
      <c r="M3" s="23"/>
      <c r="N3" s="107"/>
      <c r="O3" s="66"/>
      <c r="P3" s="65"/>
      <c r="Q3" s="65"/>
      <c r="R3" s="96"/>
      <c r="S3" s="24"/>
      <c r="T3" s="24"/>
      <c r="U3" s="97"/>
    </row>
    <row r="4" s="2" customFormat="1" ht="24.75" customHeight="1" spans="1:21">
      <c r="A4" s="26" t="s">
        <v>2</v>
      </c>
      <c r="B4" s="27"/>
      <c r="C4" s="27"/>
      <c r="D4" s="27"/>
      <c r="E4" s="28"/>
      <c r="F4" s="28"/>
      <c r="G4" s="29"/>
      <c r="H4" s="29"/>
      <c r="I4" s="27"/>
      <c r="J4" s="27"/>
      <c r="K4" s="67"/>
      <c r="L4" s="27"/>
      <c r="M4" s="27"/>
      <c r="N4" s="108"/>
      <c r="O4" s="69"/>
      <c r="P4" s="68"/>
      <c r="Q4" s="68"/>
      <c r="R4" s="98"/>
      <c r="S4" s="28"/>
      <c r="T4" s="28"/>
      <c r="U4" s="28"/>
    </row>
    <row r="5" s="2" customFormat="1" ht="25.5" customHeight="1" spans="1:21">
      <c r="A5" s="26" t="s">
        <v>3</v>
      </c>
      <c r="B5" s="27"/>
      <c r="C5" s="27"/>
      <c r="D5" s="27"/>
      <c r="E5" s="28"/>
      <c r="F5" s="28"/>
      <c r="G5" s="29"/>
      <c r="H5" s="29"/>
      <c r="I5" s="27"/>
      <c r="J5" s="27"/>
      <c r="K5" s="67"/>
      <c r="L5" s="27"/>
      <c r="M5" s="27"/>
      <c r="N5" s="108"/>
      <c r="O5" s="69"/>
      <c r="P5" s="68"/>
      <c r="Q5" s="68"/>
      <c r="R5" s="98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7</v>
      </c>
      <c r="E6" s="30" t="s">
        <v>8</v>
      </c>
      <c r="F6" s="30" t="s">
        <v>9</v>
      </c>
      <c r="G6" s="32" t="s">
        <v>10</v>
      </c>
      <c r="H6" s="32" t="s">
        <v>11</v>
      </c>
      <c r="I6" s="30" t="s">
        <v>12</v>
      </c>
      <c r="J6" s="70" t="s">
        <v>13</v>
      </c>
      <c r="K6" s="71" t="s">
        <v>14</v>
      </c>
      <c r="L6" s="72" t="s">
        <v>15</v>
      </c>
      <c r="M6" s="70" t="s">
        <v>16</v>
      </c>
      <c r="N6" s="30" t="s">
        <v>17</v>
      </c>
      <c r="O6" s="30" t="s">
        <v>18</v>
      </c>
      <c r="P6" s="30" t="s">
        <v>19</v>
      </c>
      <c r="Q6" s="99" t="s">
        <v>20</v>
      </c>
    </row>
    <row r="7" s="4" customFormat="1" ht="18.6" customHeight="1" spans="1:17">
      <c r="A7" s="103">
        <f>ROW()-6</f>
        <v>1</v>
      </c>
      <c r="B7" s="41" t="s">
        <v>21</v>
      </c>
      <c r="C7" s="35" t="s">
        <v>22</v>
      </c>
      <c r="D7" s="36" t="s">
        <v>23</v>
      </c>
      <c r="E7" s="37" t="s">
        <v>24</v>
      </c>
      <c r="F7" s="35" t="s">
        <v>25</v>
      </c>
      <c r="G7" s="38">
        <v>10.66</v>
      </c>
      <c r="H7" s="39">
        <v>10.66</v>
      </c>
      <c r="I7" s="73">
        <f>H7*1120</f>
        <v>11939.2</v>
      </c>
      <c r="J7" s="74">
        <f>H7*68.32</f>
        <v>728.2912</v>
      </c>
      <c r="K7" s="75">
        <v>0.8</v>
      </c>
      <c r="L7" s="74">
        <f>J7*K7</f>
        <v>582.63296</v>
      </c>
      <c r="M7" s="38">
        <v>145.65824</v>
      </c>
      <c r="N7" s="76" t="s">
        <v>26</v>
      </c>
      <c r="O7" s="77" t="s">
        <v>27</v>
      </c>
      <c r="P7" s="30"/>
      <c r="Q7" s="100"/>
    </row>
    <row r="8" s="4" customFormat="1" ht="18.6" customHeight="1" spans="1:17">
      <c r="A8" s="103">
        <f t="shared" ref="A8:A17" si="0">ROW()-6</f>
        <v>2</v>
      </c>
      <c r="B8" s="41" t="s">
        <v>28</v>
      </c>
      <c r="C8" s="35" t="s">
        <v>22</v>
      </c>
      <c r="D8" s="36" t="s">
        <v>29</v>
      </c>
      <c r="E8" s="37" t="s">
        <v>24</v>
      </c>
      <c r="F8" s="35" t="s">
        <v>25</v>
      </c>
      <c r="G8" s="38">
        <v>15.28</v>
      </c>
      <c r="H8" s="39">
        <v>15.28</v>
      </c>
      <c r="I8" s="73">
        <f t="shared" ref="I8:I39" si="1">H8*1120</f>
        <v>17113.6</v>
      </c>
      <c r="J8" s="74">
        <f t="shared" ref="J8:J39" si="2">H8*68.32</f>
        <v>1043.9296</v>
      </c>
      <c r="K8" s="75">
        <v>0.8</v>
      </c>
      <c r="L8" s="74">
        <f t="shared" ref="L8:L39" si="3">J8*K8</f>
        <v>835.14368</v>
      </c>
      <c r="M8" s="38">
        <v>208.78592</v>
      </c>
      <c r="N8" s="78" t="s">
        <v>30</v>
      </c>
      <c r="O8" s="77" t="s">
        <v>27</v>
      </c>
      <c r="P8" s="30"/>
      <c r="Q8" s="100"/>
    </row>
    <row r="9" s="4" customFormat="1" ht="18.6" customHeight="1" spans="1:17">
      <c r="A9" s="103">
        <f t="shared" si="0"/>
        <v>3</v>
      </c>
      <c r="B9" s="41" t="s">
        <v>31</v>
      </c>
      <c r="C9" s="35" t="s">
        <v>22</v>
      </c>
      <c r="D9" s="36" t="s">
        <v>32</v>
      </c>
      <c r="E9" s="37" t="s">
        <v>24</v>
      </c>
      <c r="F9" s="35" t="s">
        <v>25</v>
      </c>
      <c r="G9" s="38">
        <v>5.9</v>
      </c>
      <c r="H9" s="39">
        <v>5.9</v>
      </c>
      <c r="I9" s="73">
        <f t="shared" si="1"/>
        <v>6608</v>
      </c>
      <c r="J9" s="74">
        <f t="shared" si="2"/>
        <v>403.088</v>
      </c>
      <c r="K9" s="75">
        <v>0.8</v>
      </c>
      <c r="L9" s="74">
        <f t="shared" si="3"/>
        <v>322.4704</v>
      </c>
      <c r="M9" s="38">
        <v>80.6176</v>
      </c>
      <c r="N9" s="78" t="s">
        <v>33</v>
      </c>
      <c r="O9" s="77" t="s">
        <v>27</v>
      </c>
      <c r="P9" s="30"/>
      <c r="Q9" s="100"/>
    </row>
    <row r="10" s="4" customFormat="1" ht="18.6" customHeight="1" spans="1:17">
      <c r="A10" s="103">
        <f t="shared" si="0"/>
        <v>4</v>
      </c>
      <c r="B10" s="41" t="s">
        <v>34</v>
      </c>
      <c r="C10" s="35" t="s">
        <v>22</v>
      </c>
      <c r="D10" s="36" t="s">
        <v>35</v>
      </c>
      <c r="E10" s="37" t="s">
        <v>24</v>
      </c>
      <c r="F10" s="35" t="s">
        <v>25</v>
      </c>
      <c r="G10" s="38">
        <v>12.3</v>
      </c>
      <c r="H10" s="39">
        <v>12.3</v>
      </c>
      <c r="I10" s="73">
        <f t="shared" si="1"/>
        <v>13776</v>
      </c>
      <c r="J10" s="74">
        <f t="shared" si="2"/>
        <v>840.336</v>
      </c>
      <c r="K10" s="75">
        <v>0.8</v>
      </c>
      <c r="L10" s="74">
        <f t="shared" si="3"/>
        <v>672.2688</v>
      </c>
      <c r="M10" s="38">
        <v>168.0672</v>
      </c>
      <c r="N10" s="78" t="s">
        <v>36</v>
      </c>
      <c r="O10" s="77" t="s">
        <v>27</v>
      </c>
      <c r="P10" s="30"/>
      <c r="Q10" s="100"/>
    </row>
    <row r="11" s="4" customFormat="1" ht="18.6" customHeight="1" spans="1:17">
      <c r="A11" s="103">
        <f t="shared" si="0"/>
        <v>5</v>
      </c>
      <c r="B11" s="41" t="s">
        <v>37</v>
      </c>
      <c r="C11" s="35" t="s">
        <v>22</v>
      </c>
      <c r="D11" s="36" t="s">
        <v>38</v>
      </c>
      <c r="E11" s="37" t="s">
        <v>24</v>
      </c>
      <c r="F11" s="35" t="s">
        <v>25</v>
      </c>
      <c r="G11" s="38">
        <v>31.62</v>
      </c>
      <c r="H11" s="39">
        <v>31.62</v>
      </c>
      <c r="I11" s="73">
        <f t="shared" si="1"/>
        <v>35414.4</v>
      </c>
      <c r="J11" s="74">
        <f t="shared" si="2"/>
        <v>2160.2784</v>
      </c>
      <c r="K11" s="75">
        <v>0.8</v>
      </c>
      <c r="L11" s="74">
        <f t="shared" si="3"/>
        <v>1728.22272</v>
      </c>
      <c r="M11" s="38">
        <v>432.05568</v>
      </c>
      <c r="N11" s="78" t="s">
        <v>39</v>
      </c>
      <c r="O11" s="77" t="s">
        <v>27</v>
      </c>
      <c r="P11" s="30"/>
      <c r="Q11" s="100"/>
    </row>
    <row r="12" s="4" customFormat="1" ht="18.6" customHeight="1" spans="1:17">
      <c r="A12" s="103">
        <f t="shared" si="0"/>
        <v>6</v>
      </c>
      <c r="B12" s="41" t="s">
        <v>40</v>
      </c>
      <c r="C12" s="35" t="s">
        <v>22</v>
      </c>
      <c r="D12" s="36" t="s">
        <v>32</v>
      </c>
      <c r="E12" s="37" t="s">
        <v>24</v>
      </c>
      <c r="F12" s="35" t="s">
        <v>25</v>
      </c>
      <c r="G12" s="38">
        <v>3.63</v>
      </c>
      <c r="H12" s="39">
        <v>3.63</v>
      </c>
      <c r="I12" s="73">
        <f t="shared" si="1"/>
        <v>4065.6</v>
      </c>
      <c r="J12" s="74">
        <f t="shared" si="2"/>
        <v>248.0016</v>
      </c>
      <c r="K12" s="75">
        <v>0.8</v>
      </c>
      <c r="L12" s="74">
        <f t="shared" si="3"/>
        <v>198.40128</v>
      </c>
      <c r="M12" s="38">
        <v>49.60032</v>
      </c>
      <c r="N12" s="78" t="s">
        <v>41</v>
      </c>
      <c r="O12" s="77" t="s">
        <v>27</v>
      </c>
      <c r="P12" s="30"/>
      <c r="Q12" s="100"/>
    </row>
    <row r="13" s="4" customFormat="1" ht="18.6" customHeight="1" spans="1:17">
      <c r="A13" s="103">
        <f t="shared" si="0"/>
        <v>7</v>
      </c>
      <c r="B13" s="41" t="s">
        <v>42</v>
      </c>
      <c r="C13" s="35" t="s">
        <v>22</v>
      </c>
      <c r="D13" s="36" t="s">
        <v>43</v>
      </c>
      <c r="E13" s="37" t="s">
        <v>24</v>
      </c>
      <c r="F13" s="35" t="s">
        <v>25</v>
      </c>
      <c r="G13" s="38">
        <v>3.38</v>
      </c>
      <c r="H13" s="39">
        <v>3.38</v>
      </c>
      <c r="I13" s="73">
        <f t="shared" si="1"/>
        <v>3785.6</v>
      </c>
      <c r="J13" s="74">
        <f t="shared" si="2"/>
        <v>230.9216</v>
      </c>
      <c r="K13" s="75">
        <v>0.8</v>
      </c>
      <c r="L13" s="74">
        <f t="shared" si="3"/>
        <v>184.73728</v>
      </c>
      <c r="M13" s="38">
        <v>46.18432</v>
      </c>
      <c r="N13" s="78" t="s">
        <v>44</v>
      </c>
      <c r="O13" s="77" t="s">
        <v>27</v>
      </c>
      <c r="P13" s="30"/>
      <c r="Q13" s="100"/>
    </row>
    <row r="14" s="4" customFormat="1" ht="18.6" customHeight="1" spans="1:17">
      <c r="A14" s="103">
        <f t="shared" si="0"/>
        <v>8</v>
      </c>
      <c r="B14" s="41" t="s">
        <v>45</v>
      </c>
      <c r="C14" s="35" t="s">
        <v>22</v>
      </c>
      <c r="D14" s="36" t="s">
        <v>35</v>
      </c>
      <c r="E14" s="37" t="s">
        <v>24</v>
      </c>
      <c r="F14" s="35" t="s">
        <v>25</v>
      </c>
      <c r="G14" s="38">
        <v>8</v>
      </c>
      <c r="H14" s="39">
        <v>8</v>
      </c>
      <c r="I14" s="73">
        <f t="shared" si="1"/>
        <v>8960</v>
      </c>
      <c r="J14" s="74">
        <f t="shared" si="2"/>
        <v>546.56</v>
      </c>
      <c r="K14" s="75">
        <v>0.8</v>
      </c>
      <c r="L14" s="74">
        <f t="shared" si="3"/>
        <v>437.248</v>
      </c>
      <c r="M14" s="38">
        <v>109.312</v>
      </c>
      <c r="N14" s="78" t="s">
        <v>46</v>
      </c>
      <c r="O14" s="77" t="s">
        <v>27</v>
      </c>
      <c r="P14" s="30"/>
      <c r="Q14" s="100"/>
    </row>
    <row r="15" s="4" customFormat="1" ht="18.6" customHeight="1" spans="1:17">
      <c r="A15" s="103">
        <f t="shared" si="0"/>
        <v>9</v>
      </c>
      <c r="B15" s="41" t="s">
        <v>47</v>
      </c>
      <c r="C15" s="35" t="s">
        <v>22</v>
      </c>
      <c r="D15" s="36" t="s">
        <v>38</v>
      </c>
      <c r="E15" s="37" t="s">
        <v>24</v>
      </c>
      <c r="F15" s="35" t="s">
        <v>25</v>
      </c>
      <c r="G15" s="38">
        <v>9.72</v>
      </c>
      <c r="H15" s="39">
        <v>9.72</v>
      </c>
      <c r="I15" s="73">
        <f t="shared" si="1"/>
        <v>10886.4</v>
      </c>
      <c r="J15" s="74">
        <f t="shared" si="2"/>
        <v>664.0704</v>
      </c>
      <c r="K15" s="75">
        <v>0.8</v>
      </c>
      <c r="L15" s="74">
        <f t="shared" si="3"/>
        <v>531.25632</v>
      </c>
      <c r="M15" s="38">
        <v>132.81408</v>
      </c>
      <c r="N15" s="78" t="s">
        <v>48</v>
      </c>
      <c r="O15" s="77" t="s">
        <v>27</v>
      </c>
      <c r="P15" s="30"/>
      <c r="Q15" s="100"/>
    </row>
    <row r="16" s="4" customFormat="1" ht="18.6" customHeight="1" spans="1:17">
      <c r="A16" s="103">
        <f t="shared" si="0"/>
        <v>10</v>
      </c>
      <c r="B16" s="41" t="s">
        <v>49</v>
      </c>
      <c r="C16" s="35" t="s">
        <v>22</v>
      </c>
      <c r="D16" s="36" t="s">
        <v>50</v>
      </c>
      <c r="E16" s="37" t="s">
        <v>24</v>
      </c>
      <c r="F16" s="35" t="s">
        <v>25</v>
      </c>
      <c r="G16" s="38">
        <v>3.38</v>
      </c>
      <c r="H16" s="39">
        <v>3.38</v>
      </c>
      <c r="I16" s="73">
        <f t="shared" si="1"/>
        <v>3785.6</v>
      </c>
      <c r="J16" s="74">
        <f t="shared" si="2"/>
        <v>230.9216</v>
      </c>
      <c r="K16" s="75">
        <v>0.8</v>
      </c>
      <c r="L16" s="74">
        <f t="shared" si="3"/>
        <v>184.73728</v>
      </c>
      <c r="M16" s="38">
        <v>46.18432</v>
      </c>
      <c r="N16" s="78" t="s">
        <v>51</v>
      </c>
      <c r="O16" s="77" t="s">
        <v>27</v>
      </c>
      <c r="P16" s="30"/>
      <c r="Q16" s="100"/>
    </row>
    <row r="17" s="4" customFormat="1" ht="18.6" customHeight="1" spans="1:17">
      <c r="A17" s="103">
        <f t="shared" si="0"/>
        <v>11</v>
      </c>
      <c r="B17" s="41" t="s">
        <v>52</v>
      </c>
      <c r="C17" s="35" t="s">
        <v>22</v>
      </c>
      <c r="D17" s="36" t="s">
        <v>53</v>
      </c>
      <c r="E17" s="37" t="s">
        <v>24</v>
      </c>
      <c r="F17" s="35" t="s">
        <v>25</v>
      </c>
      <c r="G17" s="38">
        <v>18.46</v>
      </c>
      <c r="H17" s="39">
        <v>18.46</v>
      </c>
      <c r="I17" s="73">
        <f t="shared" si="1"/>
        <v>20675.2</v>
      </c>
      <c r="J17" s="74">
        <f t="shared" si="2"/>
        <v>1261.1872</v>
      </c>
      <c r="K17" s="75">
        <v>0.8</v>
      </c>
      <c r="L17" s="74">
        <f t="shared" si="3"/>
        <v>1008.94976</v>
      </c>
      <c r="M17" s="38">
        <v>252.23744</v>
      </c>
      <c r="N17" s="78" t="s">
        <v>54</v>
      </c>
      <c r="O17" s="77" t="s">
        <v>27</v>
      </c>
      <c r="P17" s="30"/>
      <c r="Q17" s="100"/>
    </row>
    <row r="18" s="4" customFormat="1" ht="18.6" customHeight="1" spans="1:17">
      <c r="A18" s="103">
        <f t="shared" ref="A18:A27" si="4">ROW()-6</f>
        <v>12</v>
      </c>
      <c r="B18" s="41" t="s">
        <v>55</v>
      </c>
      <c r="C18" s="35" t="s">
        <v>22</v>
      </c>
      <c r="D18" s="36" t="s">
        <v>56</v>
      </c>
      <c r="E18" s="37" t="s">
        <v>24</v>
      </c>
      <c r="F18" s="35" t="s">
        <v>25</v>
      </c>
      <c r="G18" s="38">
        <v>14.88</v>
      </c>
      <c r="H18" s="39">
        <v>14.88</v>
      </c>
      <c r="I18" s="73">
        <f t="shared" si="1"/>
        <v>16665.6</v>
      </c>
      <c r="J18" s="74">
        <f t="shared" si="2"/>
        <v>1016.6016</v>
      </c>
      <c r="K18" s="75">
        <v>0.8</v>
      </c>
      <c r="L18" s="74">
        <f t="shared" si="3"/>
        <v>813.28128</v>
      </c>
      <c r="M18" s="38">
        <v>203.32032</v>
      </c>
      <c r="N18" s="78" t="s">
        <v>57</v>
      </c>
      <c r="O18" s="77" t="s">
        <v>27</v>
      </c>
      <c r="P18" s="30"/>
      <c r="Q18" s="100"/>
    </row>
    <row r="19" s="4" customFormat="1" ht="18.6" customHeight="1" spans="1:17">
      <c r="A19" s="103">
        <f t="shared" si="4"/>
        <v>13</v>
      </c>
      <c r="B19" s="41" t="s">
        <v>58</v>
      </c>
      <c r="C19" s="35" t="s">
        <v>22</v>
      </c>
      <c r="D19" s="36" t="s">
        <v>59</v>
      </c>
      <c r="E19" s="37" t="s">
        <v>24</v>
      </c>
      <c r="F19" s="35" t="s">
        <v>25</v>
      </c>
      <c r="G19" s="38">
        <v>11.58</v>
      </c>
      <c r="H19" s="39">
        <v>11.58</v>
      </c>
      <c r="I19" s="73">
        <f t="shared" si="1"/>
        <v>12969.6</v>
      </c>
      <c r="J19" s="74">
        <f t="shared" si="2"/>
        <v>791.1456</v>
      </c>
      <c r="K19" s="75">
        <v>0.8</v>
      </c>
      <c r="L19" s="74">
        <f t="shared" si="3"/>
        <v>632.91648</v>
      </c>
      <c r="M19" s="38">
        <v>158.22912</v>
      </c>
      <c r="N19" s="78" t="s">
        <v>60</v>
      </c>
      <c r="O19" s="77" t="s">
        <v>27</v>
      </c>
      <c r="P19" s="109"/>
      <c r="Q19" s="100"/>
    </row>
    <row r="20" s="4" customFormat="1" ht="18.6" customHeight="1" spans="1:17">
      <c r="A20" s="103">
        <f t="shared" si="4"/>
        <v>14</v>
      </c>
      <c r="B20" s="41" t="s">
        <v>61</v>
      </c>
      <c r="C20" s="35" t="s">
        <v>22</v>
      </c>
      <c r="D20" s="36" t="s">
        <v>62</v>
      </c>
      <c r="E20" s="37" t="s">
        <v>24</v>
      </c>
      <c r="F20" s="35" t="s">
        <v>25</v>
      </c>
      <c r="G20" s="38">
        <v>21.16</v>
      </c>
      <c r="H20" s="39">
        <v>21.16</v>
      </c>
      <c r="I20" s="73">
        <f t="shared" si="1"/>
        <v>23699.2</v>
      </c>
      <c r="J20" s="74">
        <f t="shared" si="2"/>
        <v>1445.6512</v>
      </c>
      <c r="K20" s="75">
        <v>0.8</v>
      </c>
      <c r="L20" s="74">
        <f t="shared" si="3"/>
        <v>1156.52096</v>
      </c>
      <c r="M20" s="38">
        <v>289.13024</v>
      </c>
      <c r="N20" s="78" t="s">
        <v>63</v>
      </c>
      <c r="O20" s="77" t="s">
        <v>27</v>
      </c>
      <c r="P20" s="30"/>
      <c r="Q20" s="100"/>
    </row>
    <row r="21" s="4" customFormat="1" ht="18.6" customHeight="1" spans="1:17">
      <c r="A21" s="103">
        <f t="shared" si="4"/>
        <v>15</v>
      </c>
      <c r="B21" s="41" t="s">
        <v>64</v>
      </c>
      <c r="C21" s="35" t="s">
        <v>22</v>
      </c>
      <c r="D21" s="36" t="s">
        <v>65</v>
      </c>
      <c r="E21" s="37" t="s">
        <v>24</v>
      </c>
      <c r="F21" s="35" t="s">
        <v>25</v>
      </c>
      <c r="G21" s="38">
        <v>12.72</v>
      </c>
      <c r="H21" s="39">
        <v>12.72</v>
      </c>
      <c r="I21" s="73">
        <f t="shared" si="1"/>
        <v>14246.4</v>
      </c>
      <c r="J21" s="74">
        <f t="shared" si="2"/>
        <v>869.0304</v>
      </c>
      <c r="K21" s="75">
        <v>0.8</v>
      </c>
      <c r="L21" s="74">
        <f t="shared" si="3"/>
        <v>695.22432</v>
      </c>
      <c r="M21" s="38">
        <v>173.80608</v>
      </c>
      <c r="N21" s="78" t="s">
        <v>66</v>
      </c>
      <c r="O21" s="77" t="s">
        <v>27</v>
      </c>
      <c r="P21" s="30"/>
      <c r="Q21" s="100"/>
    </row>
    <row r="22" s="4" customFormat="1" ht="18.6" customHeight="1" spans="1:17">
      <c r="A22" s="103">
        <f t="shared" si="4"/>
        <v>16</v>
      </c>
      <c r="B22" s="41" t="s">
        <v>67</v>
      </c>
      <c r="C22" s="35" t="s">
        <v>22</v>
      </c>
      <c r="D22" s="36" t="s">
        <v>68</v>
      </c>
      <c r="E22" s="37" t="s">
        <v>24</v>
      </c>
      <c r="F22" s="35" t="s">
        <v>25</v>
      </c>
      <c r="G22" s="38">
        <v>11.58</v>
      </c>
      <c r="H22" s="39">
        <v>11.58</v>
      </c>
      <c r="I22" s="73">
        <f t="shared" si="1"/>
        <v>12969.6</v>
      </c>
      <c r="J22" s="74">
        <f t="shared" si="2"/>
        <v>791.1456</v>
      </c>
      <c r="K22" s="75">
        <v>0.8</v>
      </c>
      <c r="L22" s="74">
        <f t="shared" si="3"/>
        <v>632.91648</v>
      </c>
      <c r="M22" s="38">
        <v>158.22912</v>
      </c>
      <c r="N22" s="78" t="s">
        <v>69</v>
      </c>
      <c r="O22" s="77" t="s">
        <v>27</v>
      </c>
      <c r="P22" s="30"/>
      <c r="Q22" s="100"/>
    </row>
    <row r="23" s="4" customFormat="1" ht="18.6" customHeight="1" spans="1:17">
      <c r="A23" s="103">
        <f t="shared" si="4"/>
        <v>17</v>
      </c>
      <c r="B23" s="41" t="s">
        <v>70</v>
      </c>
      <c r="C23" s="35" t="s">
        <v>22</v>
      </c>
      <c r="D23" s="36" t="s">
        <v>43</v>
      </c>
      <c r="E23" s="37" t="s">
        <v>24</v>
      </c>
      <c r="F23" s="35" t="s">
        <v>25</v>
      </c>
      <c r="G23" s="38">
        <v>15.46</v>
      </c>
      <c r="H23" s="39">
        <v>15.46</v>
      </c>
      <c r="I23" s="73">
        <f t="shared" si="1"/>
        <v>17315.2</v>
      </c>
      <c r="J23" s="74">
        <f t="shared" si="2"/>
        <v>1056.2272</v>
      </c>
      <c r="K23" s="75">
        <v>0.8</v>
      </c>
      <c r="L23" s="74">
        <f t="shared" si="3"/>
        <v>844.98176</v>
      </c>
      <c r="M23" s="38">
        <v>211.24544</v>
      </c>
      <c r="N23" s="78" t="s">
        <v>71</v>
      </c>
      <c r="O23" s="77" t="s">
        <v>27</v>
      </c>
      <c r="P23" s="30"/>
      <c r="Q23" s="100"/>
    </row>
    <row r="24" s="4" customFormat="1" ht="18.6" customHeight="1" spans="1:17">
      <c r="A24" s="103">
        <f t="shared" si="4"/>
        <v>18</v>
      </c>
      <c r="B24" s="41" t="s">
        <v>72</v>
      </c>
      <c r="C24" s="35" t="s">
        <v>22</v>
      </c>
      <c r="D24" s="36" t="s">
        <v>35</v>
      </c>
      <c r="E24" s="37" t="s">
        <v>24</v>
      </c>
      <c r="F24" s="35" t="s">
        <v>25</v>
      </c>
      <c r="G24" s="38">
        <v>8.88</v>
      </c>
      <c r="H24" s="39">
        <v>8.88</v>
      </c>
      <c r="I24" s="73">
        <f t="shared" si="1"/>
        <v>9945.6</v>
      </c>
      <c r="J24" s="74">
        <f t="shared" si="2"/>
        <v>606.6816</v>
      </c>
      <c r="K24" s="75">
        <v>0.8</v>
      </c>
      <c r="L24" s="74">
        <f t="shared" si="3"/>
        <v>485.34528</v>
      </c>
      <c r="M24" s="38">
        <v>121.33632</v>
      </c>
      <c r="N24" s="78" t="s">
        <v>73</v>
      </c>
      <c r="O24" s="77" t="s">
        <v>27</v>
      </c>
      <c r="P24" s="30"/>
      <c r="Q24" s="100"/>
    </row>
    <row r="25" s="4" customFormat="1" ht="18.6" customHeight="1" spans="1:17">
      <c r="A25" s="103">
        <f t="shared" si="4"/>
        <v>19</v>
      </c>
      <c r="B25" s="41" t="s">
        <v>74</v>
      </c>
      <c r="C25" s="35" t="s">
        <v>22</v>
      </c>
      <c r="D25" s="36" t="s">
        <v>75</v>
      </c>
      <c r="E25" s="37" t="s">
        <v>24</v>
      </c>
      <c r="F25" s="35" t="s">
        <v>25</v>
      </c>
      <c r="G25" s="38">
        <v>10.19</v>
      </c>
      <c r="H25" s="39">
        <v>10.19</v>
      </c>
      <c r="I25" s="73">
        <f t="shared" si="1"/>
        <v>11412.8</v>
      </c>
      <c r="J25" s="74">
        <f t="shared" si="2"/>
        <v>696.1808</v>
      </c>
      <c r="K25" s="75">
        <v>0.8</v>
      </c>
      <c r="L25" s="74">
        <f t="shared" si="3"/>
        <v>556.94464</v>
      </c>
      <c r="M25" s="38">
        <v>139.23616</v>
      </c>
      <c r="N25" s="78" t="s">
        <v>76</v>
      </c>
      <c r="O25" s="77" t="s">
        <v>27</v>
      </c>
      <c r="P25" s="30"/>
      <c r="Q25" s="100"/>
    </row>
    <row r="26" s="4" customFormat="1" ht="18.6" customHeight="1" spans="1:17">
      <c r="A26" s="103">
        <f t="shared" si="4"/>
        <v>20</v>
      </c>
      <c r="B26" s="41" t="s">
        <v>77</v>
      </c>
      <c r="C26" s="35" t="s">
        <v>22</v>
      </c>
      <c r="D26" s="36" t="s">
        <v>56</v>
      </c>
      <c r="E26" s="104" t="s">
        <v>24</v>
      </c>
      <c r="F26" s="35" t="s">
        <v>25</v>
      </c>
      <c r="G26" s="38">
        <v>10.69</v>
      </c>
      <c r="H26" s="39">
        <v>10.69</v>
      </c>
      <c r="I26" s="73">
        <f t="shared" si="1"/>
        <v>11972.8</v>
      </c>
      <c r="J26" s="74">
        <f t="shared" si="2"/>
        <v>730.3408</v>
      </c>
      <c r="K26" s="75">
        <v>0.8</v>
      </c>
      <c r="L26" s="74">
        <f t="shared" si="3"/>
        <v>584.27264</v>
      </c>
      <c r="M26" s="38">
        <v>146.06816</v>
      </c>
      <c r="N26" s="78" t="s">
        <v>78</v>
      </c>
      <c r="O26" s="77" t="s">
        <v>27</v>
      </c>
      <c r="P26" s="30"/>
      <c r="Q26" s="100"/>
    </row>
    <row r="27" s="4" customFormat="1" ht="18.6" customHeight="1" spans="1:17">
      <c r="A27" s="103">
        <f t="shared" si="4"/>
        <v>21</v>
      </c>
      <c r="B27" s="41" t="s">
        <v>79</v>
      </c>
      <c r="C27" s="35" t="s">
        <v>22</v>
      </c>
      <c r="D27" s="36" t="s">
        <v>32</v>
      </c>
      <c r="E27" s="37" t="s">
        <v>24</v>
      </c>
      <c r="F27" s="35" t="s">
        <v>25</v>
      </c>
      <c r="G27" s="38">
        <v>16.74</v>
      </c>
      <c r="H27" s="39">
        <v>16.74</v>
      </c>
      <c r="I27" s="73">
        <f t="shared" si="1"/>
        <v>18748.8</v>
      </c>
      <c r="J27" s="74">
        <f t="shared" si="2"/>
        <v>1143.6768</v>
      </c>
      <c r="K27" s="75">
        <v>0.8</v>
      </c>
      <c r="L27" s="74">
        <f t="shared" si="3"/>
        <v>914.94144</v>
      </c>
      <c r="M27" s="38">
        <v>228.73536</v>
      </c>
      <c r="N27" s="78" t="s">
        <v>80</v>
      </c>
      <c r="O27" s="77" t="s">
        <v>27</v>
      </c>
      <c r="P27" s="30"/>
      <c r="Q27" s="100"/>
    </row>
    <row r="28" s="4" customFormat="1" ht="18.6" customHeight="1" spans="1:17">
      <c r="A28" s="103">
        <f t="shared" ref="A28:A37" si="5">ROW()-6</f>
        <v>22</v>
      </c>
      <c r="B28" s="41" t="s">
        <v>81</v>
      </c>
      <c r="C28" s="35" t="s">
        <v>22</v>
      </c>
      <c r="D28" s="36" t="s">
        <v>23</v>
      </c>
      <c r="E28" s="37" t="s">
        <v>24</v>
      </c>
      <c r="F28" s="35" t="s">
        <v>25</v>
      </c>
      <c r="G28" s="38">
        <v>23.82</v>
      </c>
      <c r="H28" s="39">
        <v>23.82</v>
      </c>
      <c r="I28" s="73">
        <f t="shared" si="1"/>
        <v>26678.4</v>
      </c>
      <c r="J28" s="74">
        <f t="shared" si="2"/>
        <v>1627.3824</v>
      </c>
      <c r="K28" s="75">
        <v>0.8</v>
      </c>
      <c r="L28" s="74">
        <f t="shared" si="3"/>
        <v>1301.90592</v>
      </c>
      <c r="M28" s="38">
        <v>325.47648</v>
      </c>
      <c r="N28" s="78" t="s">
        <v>82</v>
      </c>
      <c r="O28" s="77" t="s">
        <v>27</v>
      </c>
      <c r="P28" s="30"/>
      <c r="Q28" s="100"/>
    </row>
    <row r="29" s="4" customFormat="1" ht="18.6" customHeight="1" spans="1:17">
      <c r="A29" s="103">
        <f t="shared" si="5"/>
        <v>23</v>
      </c>
      <c r="B29" s="41" t="s">
        <v>83</v>
      </c>
      <c r="C29" s="35" t="s">
        <v>22</v>
      </c>
      <c r="D29" s="36" t="s">
        <v>75</v>
      </c>
      <c r="E29" s="37" t="s">
        <v>24</v>
      </c>
      <c r="F29" s="35" t="s">
        <v>25</v>
      </c>
      <c r="G29" s="38">
        <v>15.56</v>
      </c>
      <c r="H29" s="39">
        <v>15.56</v>
      </c>
      <c r="I29" s="73">
        <f t="shared" si="1"/>
        <v>17427.2</v>
      </c>
      <c r="J29" s="74">
        <f t="shared" si="2"/>
        <v>1063.0592</v>
      </c>
      <c r="K29" s="75">
        <v>0.8</v>
      </c>
      <c r="L29" s="74">
        <f t="shared" si="3"/>
        <v>850.44736</v>
      </c>
      <c r="M29" s="38">
        <v>212.61184</v>
      </c>
      <c r="N29" s="78" t="s">
        <v>84</v>
      </c>
      <c r="O29" s="77" t="s">
        <v>27</v>
      </c>
      <c r="P29" s="30"/>
      <c r="Q29" s="100"/>
    </row>
    <row r="30" s="4" customFormat="1" ht="18.6" customHeight="1" spans="1:17">
      <c r="A30" s="103">
        <f t="shared" si="5"/>
        <v>24</v>
      </c>
      <c r="B30" s="41" t="s">
        <v>85</v>
      </c>
      <c r="C30" s="35" t="s">
        <v>22</v>
      </c>
      <c r="D30" s="36" t="s">
        <v>86</v>
      </c>
      <c r="E30" s="37" t="s">
        <v>24</v>
      </c>
      <c r="F30" s="35" t="s">
        <v>25</v>
      </c>
      <c r="G30" s="38">
        <v>7.96</v>
      </c>
      <c r="H30" s="39">
        <v>7.96</v>
      </c>
      <c r="I30" s="73">
        <f t="shared" si="1"/>
        <v>8915.2</v>
      </c>
      <c r="J30" s="74">
        <f t="shared" si="2"/>
        <v>543.8272</v>
      </c>
      <c r="K30" s="75">
        <v>0.8</v>
      </c>
      <c r="L30" s="74">
        <f t="shared" si="3"/>
        <v>435.06176</v>
      </c>
      <c r="M30" s="38">
        <v>108.76544</v>
      </c>
      <c r="N30" s="78" t="s">
        <v>87</v>
      </c>
      <c r="O30" s="77" t="s">
        <v>27</v>
      </c>
      <c r="P30" s="30"/>
      <c r="Q30" s="100"/>
    </row>
    <row r="31" s="4" customFormat="1" ht="18.6" customHeight="1" spans="1:17">
      <c r="A31" s="103">
        <f t="shared" si="5"/>
        <v>25</v>
      </c>
      <c r="B31" s="41" t="s">
        <v>88</v>
      </c>
      <c r="C31" s="35" t="s">
        <v>22</v>
      </c>
      <c r="D31" s="36" t="s">
        <v>43</v>
      </c>
      <c r="E31" s="37" t="s">
        <v>24</v>
      </c>
      <c r="F31" s="35" t="s">
        <v>25</v>
      </c>
      <c r="G31" s="38">
        <v>8</v>
      </c>
      <c r="H31" s="39">
        <v>8</v>
      </c>
      <c r="I31" s="73">
        <f t="shared" si="1"/>
        <v>8960</v>
      </c>
      <c r="J31" s="74">
        <f t="shared" si="2"/>
        <v>546.56</v>
      </c>
      <c r="K31" s="75">
        <v>0.8</v>
      </c>
      <c r="L31" s="74">
        <f t="shared" si="3"/>
        <v>437.248</v>
      </c>
      <c r="M31" s="38">
        <v>109.312</v>
      </c>
      <c r="N31" s="78" t="s">
        <v>89</v>
      </c>
      <c r="O31" s="77" t="s">
        <v>27</v>
      </c>
      <c r="P31" s="109"/>
      <c r="Q31" s="100"/>
    </row>
    <row r="32" s="4" customFormat="1" ht="18.6" customHeight="1" spans="1:17">
      <c r="A32" s="103">
        <f t="shared" si="5"/>
        <v>26</v>
      </c>
      <c r="B32" s="41" t="s">
        <v>90</v>
      </c>
      <c r="C32" s="35" t="s">
        <v>22</v>
      </c>
      <c r="D32" s="36" t="s">
        <v>62</v>
      </c>
      <c r="E32" s="37" t="s">
        <v>24</v>
      </c>
      <c r="F32" s="35" t="s">
        <v>25</v>
      </c>
      <c r="G32" s="38">
        <v>16.61</v>
      </c>
      <c r="H32" s="39">
        <v>16.61</v>
      </c>
      <c r="I32" s="73">
        <f t="shared" si="1"/>
        <v>18603.2</v>
      </c>
      <c r="J32" s="74">
        <f t="shared" si="2"/>
        <v>1134.7952</v>
      </c>
      <c r="K32" s="75">
        <v>0.8</v>
      </c>
      <c r="L32" s="74">
        <f t="shared" si="3"/>
        <v>907.83616</v>
      </c>
      <c r="M32" s="38">
        <v>226.95904</v>
      </c>
      <c r="N32" s="78" t="s">
        <v>91</v>
      </c>
      <c r="O32" s="77" t="s">
        <v>27</v>
      </c>
      <c r="P32" s="30"/>
      <c r="Q32" s="100"/>
    </row>
    <row r="33" s="4" customFormat="1" ht="18.6" customHeight="1" spans="1:17">
      <c r="A33" s="103">
        <f t="shared" si="5"/>
        <v>27</v>
      </c>
      <c r="B33" s="41" t="s">
        <v>92</v>
      </c>
      <c r="C33" s="35" t="s">
        <v>22</v>
      </c>
      <c r="D33" s="36" t="s">
        <v>53</v>
      </c>
      <c r="E33" s="37" t="s">
        <v>24</v>
      </c>
      <c r="F33" s="35" t="s">
        <v>25</v>
      </c>
      <c r="G33" s="38">
        <v>14.8</v>
      </c>
      <c r="H33" s="39">
        <v>14.8</v>
      </c>
      <c r="I33" s="73">
        <f t="shared" si="1"/>
        <v>16576</v>
      </c>
      <c r="J33" s="74">
        <f t="shared" si="2"/>
        <v>1011.136</v>
      </c>
      <c r="K33" s="75">
        <v>0.8</v>
      </c>
      <c r="L33" s="74">
        <f t="shared" si="3"/>
        <v>808.9088</v>
      </c>
      <c r="M33" s="38">
        <v>202.2272</v>
      </c>
      <c r="N33" s="78" t="s">
        <v>93</v>
      </c>
      <c r="O33" s="77" t="s">
        <v>27</v>
      </c>
      <c r="P33" s="30"/>
      <c r="Q33" s="100"/>
    </row>
    <row r="34" s="4" customFormat="1" ht="18.6" customHeight="1" spans="1:17">
      <c r="A34" s="103">
        <f t="shared" si="5"/>
        <v>28</v>
      </c>
      <c r="B34" s="41" t="s">
        <v>94</v>
      </c>
      <c r="C34" s="35" t="s">
        <v>22</v>
      </c>
      <c r="D34" s="36" t="s">
        <v>75</v>
      </c>
      <c r="E34" s="37" t="s">
        <v>24</v>
      </c>
      <c r="F34" s="35" t="s">
        <v>25</v>
      </c>
      <c r="G34" s="38">
        <v>8.78</v>
      </c>
      <c r="H34" s="39">
        <v>8.78</v>
      </c>
      <c r="I34" s="73">
        <f t="shared" si="1"/>
        <v>9833.6</v>
      </c>
      <c r="J34" s="74">
        <f t="shared" si="2"/>
        <v>599.8496</v>
      </c>
      <c r="K34" s="75">
        <v>0.8</v>
      </c>
      <c r="L34" s="74">
        <f t="shared" si="3"/>
        <v>479.87968</v>
      </c>
      <c r="M34" s="38">
        <v>119.96992</v>
      </c>
      <c r="N34" s="78" t="s">
        <v>95</v>
      </c>
      <c r="O34" s="77" t="s">
        <v>27</v>
      </c>
      <c r="P34" s="79"/>
      <c r="Q34" s="100"/>
    </row>
    <row r="35" s="4" customFormat="1" ht="18.6" customHeight="1" spans="1:17">
      <c r="A35" s="103">
        <f t="shared" si="5"/>
        <v>29</v>
      </c>
      <c r="B35" s="41" t="s">
        <v>96</v>
      </c>
      <c r="C35" s="35" t="s">
        <v>22</v>
      </c>
      <c r="D35" s="36" t="s">
        <v>97</v>
      </c>
      <c r="E35" s="37" t="s">
        <v>24</v>
      </c>
      <c r="F35" s="35" t="s">
        <v>25</v>
      </c>
      <c r="G35" s="38">
        <v>12.71</v>
      </c>
      <c r="H35" s="39">
        <v>12.71</v>
      </c>
      <c r="I35" s="73">
        <f t="shared" si="1"/>
        <v>14235.2</v>
      </c>
      <c r="J35" s="74">
        <f t="shared" si="2"/>
        <v>868.3472</v>
      </c>
      <c r="K35" s="75">
        <v>0.8</v>
      </c>
      <c r="L35" s="74">
        <f t="shared" si="3"/>
        <v>694.67776</v>
      </c>
      <c r="M35" s="38">
        <v>173.66944</v>
      </c>
      <c r="N35" s="78" t="s">
        <v>98</v>
      </c>
      <c r="O35" s="77" t="s">
        <v>27</v>
      </c>
      <c r="P35" s="30"/>
      <c r="Q35" s="100"/>
    </row>
    <row r="36" s="4" customFormat="1" ht="18.6" customHeight="1" spans="1:17">
      <c r="A36" s="103">
        <f t="shared" si="5"/>
        <v>30</v>
      </c>
      <c r="B36" s="41" t="s">
        <v>99</v>
      </c>
      <c r="C36" s="35" t="s">
        <v>22</v>
      </c>
      <c r="D36" s="36" t="s">
        <v>75</v>
      </c>
      <c r="E36" s="37" t="s">
        <v>24</v>
      </c>
      <c r="F36" s="35" t="s">
        <v>25</v>
      </c>
      <c r="G36" s="38">
        <v>10.72</v>
      </c>
      <c r="H36" s="39">
        <v>10.72</v>
      </c>
      <c r="I36" s="73">
        <f t="shared" si="1"/>
        <v>12006.4</v>
      </c>
      <c r="J36" s="74">
        <f t="shared" si="2"/>
        <v>732.3904</v>
      </c>
      <c r="K36" s="75">
        <v>0.8</v>
      </c>
      <c r="L36" s="74">
        <f t="shared" si="3"/>
        <v>585.91232</v>
      </c>
      <c r="M36" s="38">
        <v>146.47808</v>
      </c>
      <c r="N36" s="78" t="s">
        <v>100</v>
      </c>
      <c r="O36" s="77" t="s">
        <v>27</v>
      </c>
      <c r="P36" s="30"/>
      <c r="Q36" s="100"/>
    </row>
    <row r="37" s="4" customFormat="1" ht="18.6" customHeight="1" spans="1:17">
      <c r="A37" s="103">
        <f t="shared" si="5"/>
        <v>31</v>
      </c>
      <c r="B37" s="41" t="s">
        <v>101</v>
      </c>
      <c r="C37" s="35" t="s">
        <v>22</v>
      </c>
      <c r="D37" s="36" t="s">
        <v>35</v>
      </c>
      <c r="E37" s="37" t="s">
        <v>24</v>
      </c>
      <c r="F37" s="35" t="s">
        <v>25</v>
      </c>
      <c r="G37" s="38">
        <v>10.73</v>
      </c>
      <c r="H37" s="39">
        <v>10.73</v>
      </c>
      <c r="I37" s="73">
        <f t="shared" si="1"/>
        <v>12017.6</v>
      </c>
      <c r="J37" s="74">
        <f t="shared" si="2"/>
        <v>733.0736</v>
      </c>
      <c r="K37" s="75">
        <v>0.8</v>
      </c>
      <c r="L37" s="74">
        <f t="shared" si="3"/>
        <v>586.45888</v>
      </c>
      <c r="M37" s="38">
        <v>146.61472</v>
      </c>
      <c r="N37" s="78" t="s">
        <v>102</v>
      </c>
      <c r="O37" s="77" t="s">
        <v>27</v>
      </c>
      <c r="P37" s="30"/>
      <c r="Q37" s="100"/>
    </row>
    <row r="38" s="4" customFormat="1" ht="18.6" customHeight="1" spans="1:17">
      <c r="A38" s="103">
        <f t="shared" ref="A38:A47" si="6">ROW()-6</f>
        <v>32</v>
      </c>
      <c r="B38" s="41" t="s">
        <v>103</v>
      </c>
      <c r="C38" s="35" t="s">
        <v>22</v>
      </c>
      <c r="D38" s="36" t="s">
        <v>104</v>
      </c>
      <c r="E38" s="37" t="s">
        <v>24</v>
      </c>
      <c r="F38" s="35" t="s">
        <v>25</v>
      </c>
      <c r="G38" s="38">
        <v>14.19</v>
      </c>
      <c r="H38" s="39">
        <v>14.19</v>
      </c>
      <c r="I38" s="73">
        <f t="shared" si="1"/>
        <v>15892.8</v>
      </c>
      <c r="J38" s="74">
        <f t="shared" si="2"/>
        <v>969.4608</v>
      </c>
      <c r="K38" s="75">
        <v>0.8</v>
      </c>
      <c r="L38" s="74">
        <f t="shared" si="3"/>
        <v>775.56864</v>
      </c>
      <c r="M38" s="38">
        <v>193.89216</v>
      </c>
      <c r="N38" s="78" t="s">
        <v>105</v>
      </c>
      <c r="O38" s="77" t="s">
        <v>27</v>
      </c>
      <c r="P38" s="30"/>
      <c r="Q38" s="100"/>
    </row>
    <row r="39" s="4" customFormat="1" ht="18.6" customHeight="1" spans="1:17">
      <c r="A39" s="103">
        <f t="shared" si="6"/>
        <v>33</v>
      </c>
      <c r="B39" s="41" t="s">
        <v>106</v>
      </c>
      <c r="C39" s="35" t="s">
        <v>22</v>
      </c>
      <c r="D39" s="36" t="s">
        <v>43</v>
      </c>
      <c r="E39" s="37" t="s">
        <v>24</v>
      </c>
      <c r="F39" s="35" t="s">
        <v>25</v>
      </c>
      <c r="G39" s="38">
        <v>10.53</v>
      </c>
      <c r="H39" s="39">
        <v>10.53</v>
      </c>
      <c r="I39" s="73">
        <f t="shared" si="1"/>
        <v>11793.6</v>
      </c>
      <c r="J39" s="74">
        <f t="shared" si="2"/>
        <v>719.4096</v>
      </c>
      <c r="K39" s="75">
        <v>0.8</v>
      </c>
      <c r="L39" s="74">
        <f t="shared" si="3"/>
        <v>575.52768</v>
      </c>
      <c r="M39" s="38">
        <v>143.88192</v>
      </c>
      <c r="N39" s="78" t="s">
        <v>107</v>
      </c>
      <c r="O39" s="77" t="s">
        <v>27</v>
      </c>
      <c r="P39" s="30"/>
      <c r="Q39" s="100"/>
    </row>
    <row r="40" s="4" customFormat="1" ht="18.6" customHeight="1" spans="1:17">
      <c r="A40" s="103">
        <f t="shared" si="6"/>
        <v>34</v>
      </c>
      <c r="B40" s="41" t="s">
        <v>108</v>
      </c>
      <c r="C40" s="35" t="s">
        <v>22</v>
      </c>
      <c r="D40" s="36" t="s">
        <v>109</v>
      </c>
      <c r="E40" s="37" t="s">
        <v>24</v>
      </c>
      <c r="F40" s="35" t="s">
        <v>25</v>
      </c>
      <c r="G40" s="38">
        <v>52.12</v>
      </c>
      <c r="H40" s="39">
        <v>52.12</v>
      </c>
      <c r="I40" s="73">
        <f t="shared" ref="I40:I71" si="7">H40*1120</f>
        <v>58374.4</v>
      </c>
      <c r="J40" s="74">
        <f t="shared" ref="J40:J71" si="8">H40*68.32</f>
        <v>3560.8384</v>
      </c>
      <c r="K40" s="75">
        <v>0.8</v>
      </c>
      <c r="L40" s="74">
        <f t="shared" ref="L40:L71" si="9">J40*K40</f>
        <v>2848.67072</v>
      </c>
      <c r="M40" s="38">
        <v>712.16768</v>
      </c>
      <c r="N40" s="78" t="s">
        <v>110</v>
      </c>
      <c r="O40" s="77" t="s">
        <v>27</v>
      </c>
      <c r="P40" s="30"/>
      <c r="Q40" s="100"/>
    </row>
    <row r="41" s="4" customFormat="1" ht="18.6" customHeight="1" spans="1:17">
      <c r="A41" s="103">
        <f t="shared" si="6"/>
        <v>35</v>
      </c>
      <c r="B41" s="41" t="s">
        <v>111</v>
      </c>
      <c r="C41" s="35" t="s">
        <v>22</v>
      </c>
      <c r="D41" s="36" t="s">
        <v>97</v>
      </c>
      <c r="E41" s="37" t="s">
        <v>24</v>
      </c>
      <c r="F41" s="35" t="s">
        <v>25</v>
      </c>
      <c r="G41" s="38">
        <v>19.29</v>
      </c>
      <c r="H41" s="39">
        <v>19.29</v>
      </c>
      <c r="I41" s="73">
        <f t="shared" si="7"/>
        <v>21604.8</v>
      </c>
      <c r="J41" s="74">
        <f t="shared" si="8"/>
        <v>1317.8928</v>
      </c>
      <c r="K41" s="75">
        <v>0.8</v>
      </c>
      <c r="L41" s="74">
        <f t="shared" si="9"/>
        <v>1054.31424</v>
      </c>
      <c r="M41" s="38">
        <v>263.57856</v>
      </c>
      <c r="N41" s="78" t="s">
        <v>112</v>
      </c>
      <c r="O41" s="77" t="s">
        <v>27</v>
      </c>
      <c r="P41" s="30"/>
      <c r="Q41" s="100"/>
    </row>
    <row r="42" s="4" customFormat="1" ht="18.6" customHeight="1" spans="1:17">
      <c r="A42" s="103">
        <f t="shared" si="6"/>
        <v>36</v>
      </c>
      <c r="B42" s="41" t="s">
        <v>113</v>
      </c>
      <c r="C42" s="35" t="s">
        <v>22</v>
      </c>
      <c r="D42" s="36" t="s">
        <v>114</v>
      </c>
      <c r="E42" s="37" t="s">
        <v>24</v>
      </c>
      <c r="F42" s="35" t="s">
        <v>25</v>
      </c>
      <c r="G42" s="38">
        <v>18.14</v>
      </c>
      <c r="H42" s="39">
        <v>18.14</v>
      </c>
      <c r="I42" s="73">
        <f t="shared" si="7"/>
        <v>20316.8</v>
      </c>
      <c r="J42" s="74">
        <f t="shared" si="8"/>
        <v>1239.3248</v>
      </c>
      <c r="K42" s="75">
        <v>0.8</v>
      </c>
      <c r="L42" s="74">
        <f t="shared" si="9"/>
        <v>991.45984</v>
      </c>
      <c r="M42" s="38">
        <v>247.86496</v>
      </c>
      <c r="N42" s="78" t="s">
        <v>115</v>
      </c>
      <c r="O42" s="77" t="s">
        <v>27</v>
      </c>
      <c r="P42" s="30"/>
      <c r="Q42" s="100"/>
    </row>
    <row r="43" s="4" customFormat="1" ht="18.6" customHeight="1" spans="1:17">
      <c r="A43" s="103">
        <f t="shared" si="6"/>
        <v>37</v>
      </c>
      <c r="B43" s="41" t="s">
        <v>116</v>
      </c>
      <c r="C43" s="35" t="s">
        <v>22</v>
      </c>
      <c r="D43" s="36" t="s">
        <v>38</v>
      </c>
      <c r="E43" s="37" t="s">
        <v>24</v>
      </c>
      <c r="F43" s="35" t="s">
        <v>25</v>
      </c>
      <c r="G43" s="38">
        <v>18.37</v>
      </c>
      <c r="H43" s="39">
        <v>18.37</v>
      </c>
      <c r="I43" s="73">
        <f t="shared" si="7"/>
        <v>20574.4</v>
      </c>
      <c r="J43" s="74">
        <f t="shared" si="8"/>
        <v>1255.0384</v>
      </c>
      <c r="K43" s="75">
        <v>0.8</v>
      </c>
      <c r="L43" s="74">
        <f t="shared" si="9"/>
        <v>1004.03072</v>
      </c>
      <c r="M43" s="38">
        <v>251.00768</v>
      </c>
      <c r="N43" s="78" t="s">
        <v>117</v>
      </c>
      <c r="O43" s="77" t="s">
        <v>27</v>
      </c>
      <c r="P43" s="30"/>
      <c r="Q43" s="100"/>
    </row>
    <row r="44" s="4" customFormat="1" ht="18.6" customHeight="1" spans="1:17">
      <c r="A44" s="103">
        <f t="shared" si="6"/>
        <v>38</v>
      </c>
      <c r="B44" s="41" t="s">
        <v>118</v>
      </c>
      <c r="C44" s="35" t="s">
        <v>22</v>
      </c>
      <c r="D44" s="36" t="s">
        <v>50</v>
      </c>
      <c r="E44" s="37" t="s">
        <v>24</v>
      </c>
      <c r="F44" s="35" t="s">
        <v>25</v>
      </c>
      <c r="G44" s="38">
        <v>4.7</v>
      </c>
      <c r="H44" s="39">
        <v>4.7</v>
      </c>
      <c r="I44" s="73">
        <f t="shared" si="7"/>
        <v>5264</v>
      </c>
      <c r="J44" s="74">
        <f t="shared" si="8"/>
        <v>321.104</v>
      </c>
      <c r="K44" s="75">
        <v>0.8</v>
      </c>
      <c r="L44" s="74">
        <f t="shared" si="9"/>
        <v>256.8832</v>
      </c>
      <c r="M44" s="38">
        <v>64.2208</v>
      </c>
      <c r="N44" s="78" t="s">
        <v>119</v>
      </c>
      <c r="O44" s="77" t="s">
        <v>27</v>
      </c>
      <c r="P44" s="30"/>
      <c r="Q44" s="100"/>
    </row>
    <row r="45" s="4" customFormat="1" ht="18.6" customHeight="1" spans="1:17">
      <c r="A45" s="103">
        <f t="shared" si="6"/>
        <v>39</v>
      </c>
      <c r="B45" s="41" t="s">
        <v>120</v>
      </c>
      <c r="C45" s="35" t="s">
        <v>22</v>
      </c>
      <c r="D45" s="36" t="s">
        <v>121</v>
      </c>
      <c r="E45" s="37" t="s">
        <v>24</v>
      </c>
      <c r="F45" s="35" t="s">
        <v>25</v>
      </c>
      <c r="G45" s="38">
        <v>7.59</v>
      </c>
      <c r="H45" s="39">
        <v>7.59</v>
      </c>
      <c r="I45" s="73">
        <f t="shared" si="7"/>
        <v>8500.8</v>
      </c>
      <c r="J45" s="74">
        <f t="shared" si="8"/>
        <v>518.5488</v>
      </c>
      <c r="K45" s="75">
        <v>0.8</v>
      </c>
      <c r="L45" s="74">
        <f t="shared" si="9"/>
        <v>414.83904</v>
      </c>
      <c r="M45" s="38">
        <v>103.70976</v>
      </c>
      <c r="N45" s="78" t="s">
        <v>122</v>
      </c>
      <c r="O45" s="77" t="s">
        <v>27</v>
      </c>
      <c r="P45" s="30"/>
      <c r="Q45" s="100"/>
    </row>
    <row r="46" s="4" customFormat="1" ht="18.6" customHeight="1" spans="1:17">
      <c r="A46" s="103">
        <f t="shared" si="6"/>
        <v>40</v>
      </c>
      <c r="B46" s="41" t="s">
        <v>123</v>
      </c>
      <c r="C46" s="35" t="s">
        <v>22</v>
      </c>
      <c r="D46" s="36" t="s">
        <v>62</v>
      </c>
      <c r="E46" s="37" t="s">
        <v>24</v>
      </c>
      <c r="F46" s="35" t="s">
        <v>25</v>
      </c>
      <c r="G46" s="38">
        <v>5.34</v>
      </c>
      <c r="H46" s="39">
        <v>5.34</v>
      </c>
      <c r="I46" s="73">
        <f t="shared" si="7"/>
        <v>5980.8</v>
      </c>
      <c r="J46" s="74">
        <f t="shared" si="8"/>
        <v>364.8288</v>
      </c>
      <c r="K46" s="75">
        <v>0.8</v>
      </c>
      <c r="L46" s="74">
        <f t="shared" si="9"/>
        <v>291.86304</v>
      </c>
      <c r="M46" s="38">
        <v>72.96576</v>
      </c>
      <c r="N46" s="78" t="s">
        <v>124</v>
      </c>
      <c r="O46" s="77" t="s">
        <v>27</v>
      </c>
      <c r="P46" s="30"/>
      <c r="Q46" s="100"/>
    </row>
    <row r="47" s="4" customFormat="1" ht="18.6" customHeight="1" spans="1:17">
      <c r="A47" s="103">
        <f t="shared" si="6"/>
        <v>41</v>
      </c>
      <c r="B47" s="41" t="s">
        <v>125</v>
      </c>
      <c r="C47" s="35" t="s">
        <v>22</v>
      </c>
      <c r="D47" s="36" t="s">
        <v>23</v>
      </c>
      <c r="E47" s="37" t="s">
        <v>24</v>
      </c>
      <c r="F47" s="35" t="s">
        <v>25</v>
      </c>
      <c r="G47" s="38">
        <v>82</v>
      </c>
      <c r="H47" s="39">
        <v>82</v>
      </c>
      <c r="I47" s="73">
        <f t="shared" si="7"/>
        <v>91840</v>
      </c>
      <c r="J47" s="74">
        <f t="shared" si="8"/>
        <v>5602.24</v>
      </c>
      <c r="K47" s="75">
        <v>0.8</v>
      </c>
      <c r="L47" s="74">
        <f t="shared" si="9"/>
        <v>4481.792</v>
      </c>
      <c r="M47" s="38">
        <v>1120.448</v>
      </c>
      <c r="N47" s="78" t="s">
        <v>126</v>
      </c>
      <c r="O47" s="77" t="s">
        <v>27</v>
      </c>
      <c r="P47" s="30"/>
      <c r="Q47" s="100"/>
    </row>
    <row r="48" s="4" customFormat="1" ht="18.6" customHeight="1" spans="1:17">
      <c r="A48" s="103">
        <f t="shared" ref="A48:A57" si="10">ROW()-6</f>
        <v>42</v>
      </c>
      <c r="B48" s="41" t="s">
        <v>127</v>
      </c>
      <c r="C48" s="35" t="s">
        <v>22</v>
      </c>
      <c r="D48" s="36" t="s">
        <v>128</v>
      </c>
      <c r="E48" s="37" t="s">
        <v>24</v>
      </c>
      <c r="F48" s="35" t="s">
        <v>25</v>
      </c>
      <c r="G48" s="38">
        <v>7.38</v>
      </c>
      <c r="H48" s="39">
        <v>7.38</v>
      </c>
      <c r="I48" s="73">
        <f t="shared" si="7"/>
        <v>8265.6</v>
      </c>
      <c r="J48" s="74">
        <f t="shared" si="8"/>
        <v>504.2016</v>
      </c>
      <c r="K48" s="75">
        <v>0.8</v>
      </c>
      <c r="L48" s="74">
        <f t="shared" si="9"/>
        <v>403.36128</v>
      </c>
      <c r="M48" s="38">
        <v>100.84032</v>
      </c>
      <c r="N48" s="78" t="s">
        <v>129</v>
      </c>
      <c r="O48" s="77" t="s">
        <v>27</v>
      </c>
      <c r="P48" s="30"/>
      <c r="Q48" s="100"/>
    </row>
    <row r="49" s="4" customFormat="1" ht="18.6" customHeight="1" spans="1:17">
      <c r="A49" s="103">
        <f t="shared" si="10"/>
        <v>43</v>
      </c>
      <c r="B49" s="41" t="s">
        <v>130</v>
      </c>
      <c r="C49" s="35" t="s">
        <v>22</v>
      </c>
      <c r="D49" s="36" t="s">
        <v>53</v>
      </c>
      <c r="E49" s="37" t="s">
        <v>24</v>
      </c>
      <c r="F49" s="35" t="s">
        <v>25</v>
      </c>
      <c r="G49" s="38">
        <v>7.83</v>
      </c>
      <c r="H49" s="39">
        <v>7.83</v>
      </c>
      <c r="I49" s="73">
        <f t="shared" si="7"/>
        <v>8769.6</v>
      </c>
      <c r="J49" s="74">
        <f t="shared" si="8"/>
        <v>534.9456</v>
      </c>
      <c r="K49" s="75">
        <v>0.8</v>
      </c>
      <c r="L49" s="74">
        <f t="shared" si="9"/>
        <v>427.95648</v>
      </c>
      <c r="M49" s="38">
        <v>106.98912</v>
      </c>
      <c r="N49" s="78" t="s">
        <v>131</v>
      </c>
      <c r="O49" s="77" t="s">
        <v>27</v>
      </c>
      <c r="P49" s="30"/>
      <c r="Q49" s="100"/>
    </row>
    <row r="50" s="4" customFormat="1" ht="18.6" customHeight="1" spans="1:17">
      <c r="A50" s="103">
        <f t="shared" si="10"/>
        <v>44</v>
      </c>
      <c r="B50" s="41" t="s">
        <v>132</v>
      </c>
      <c r="C50" s="35" t="s">
        <v>22</v>
      </c>
      <c r="D50" s="36" t="s">
        <v>35</v>
      </c>
      <c r="E50" s="37" t="s">
        <v>24</v>
      </c>
      <c r="F50" s="35" t="s">
        <v>25</v>
      </c>
      <c r="G50" s="38">
        <v>10.16</v>
      </c>
      <c r="H50" s="39">
        <v>10.16</v>
      </c>
      <c r="I50" s="73">
        <f t="shared" si="7"/>
        <v>11379.2</v>
      </c>
      <c r="J50" s="74">
        <f t="shared" si="8"/>
        <v>694.1312</v>
      </c>
      <c r="K50" s="75">
        <v>0.8</v>
      </c>
      <c r="L50" s="74">
        <f t="shared" si="9"/>
        <v>555.30496</v>
      </c>
      <c r="M50" s="38">
        <v>138.82624</v>
      </c>
      <c r="N50" s="78" t="s">
        <v>133</v>
      </c>
      <c r="O50" s="77" t="s">
        <v>27</v>
      </c>
      <c r="P50" s="30"/>
      <c r="Q50" s="100"/>
    </row>
    <row r="51" s="4" customFormat="1" ht="18.6" customHeight="1" spans="1:17">
      <c r="A51" s="103">
        <f t="shared" si="10"/>
        <v>45</v>
      </c>
      <c r="B51" s="41" t="s">
        <v>134</v>
      </c>
      <c r="C51" s="35" t="s">
        <v>22</v>
      </c>
      <c r="D51" s="36" t="s">
        <v>135</v>
      </c>
      <c r="E51" s="37" t="s">
        <v>24</v>
      </c>
      <c r="F51" s="35" t="s">
        <v>25</v>
      </c>
      <c r="G51" s="38">
        <v>15.81</v>
      </c>
      <c r="H51" s="39">
        <v>15.81</v>
      </c>
      <c r="I51" s="73">
        <f t="shared" si="7"/>
        <v>17707.2</v>
      </c>
      <c r="J51" s="74">
        <f t="shared" si="8"/>
        <v>1080.1392</v>
      </c>
      <c r="K51" s="75">
        <v>0.8</v>
      </c>
      <c r="L51" s="74">
        <f t="shared" si="9"/>
        <v>864.11136</v>
      </c>
      <c r="M51" s="38">
        <v>216.02784</v>
      </c>
      <c r="N51" s="78" t="s">
        <v>136</v>
      </c>
      <c r="O51" s="77" t="s">
        <v>27</v>
      </c>
      <c r="P51" s="89"/>
      <c r="Q51" s="89"/>
    </row>
    <row r="52" s="4" customFormat="1" ht="18.6" customHeight="1" spans="1:17">
      <c r="A52" s="103">
        <f t="shared" si="10"/>
        <v>46</v>
      </c>
      <c r="B52" s="41" t="s">
        <v>137</v>
      </c>
      <c r="C52" s="35" t="s">
        <v>22</v>
      </c>
      <c r="D52" s="36" t="s">
        <v>121</v>
      </c>
      <c r="E52" s="37" t="s">
        <v>24</v>
      </c>
      <c r="F52" s="35" t="s">
        <v>25</v>
      </c>
      <c r="G52" s="38">
        <v>6.72</v>
      </c>
      <c r="H52" s="39">
        <v>6.72</v>
      </c>
      <c r="I52" s="73">
        <f t="shared" si="7"/>
        <v>7526.4</v>
      </c>
      <c r="J52" s="74">
        <f t="shared" si="8"/>
        <v>459.1104</v>
      </c>
      <c r="K52" s="75">
        <v>0.8</v>
      </c>
      <c r="L52" s="74">
        <f t="shared" si="9"/>
        <v>367.28832</v>
      </c>
      <c r="M52" s="38">
        <v>91.82208</v>
      </c>
      <c r="N52" s="78" t="s">
        <v>138</v>
      </c>
      <c r="O52" s="77" t="s">
        <v>27</v>
      </c>
      <c r="P52" s="89"/>
      <c r="Q52" s="89"/>
    </row>
    <row r="53" s="4" customFormat="1" ht="18.6" customHeight="1" spans="1:17">
      <c r="A53" s="103">
        <f t="shared" si="10"/>
        <v>47</v>
      </c>
      <c r="B53" s="41" t="s">
        <v>139</v>
      </c>
      <c r="C53" s="35" t="s">
        <v>22</v>
      </c>
      <c r="D53" s="36" t="s">
        <v>140</v>
      </c>
      <c r="E53" s="37" t="s">
        <v>24</v>
      </c>
      <c r="F53" s="35" t="s">
        <v>25</v>
      </c>
      <c r="G53" s="38">
        <v>11.84</v>
      </c>
      <c r="H53" s="39">
        <v>11.84</v>
      </c>
      <c r="I53" s="73">
        <f t="shared" si="7"/>
        <v>13260.8</v>
      </c>
      <c r="J53" s="74">
        <f t="shared" si="8"/>
        <v>808.9088</v>
      </c>
      <c r="K53" s="75">
        <v>0.8</v>
      </c>
      <c r="L53" s="74">
        <f t="shared" si="9"/>
        <v>647.12704</v>
      </c>
      <c r="M53" s="38">
        <v>161.78176</v>
      </c>
      <c r="N53" s="78" t="s">
        <v>141</v>
      </c>
      <c r="O53" s="77" t="s">
        <v>27</v>
      </c>
      <c r="P53" s="89"/>
      <c r="Q53" s="89"/>
    </row>
    <row r="54" s="4" customFormat="1" ht="18.6" customHeight="1" spans="1:17">
      <c r="A54" s="103">
        <f t="shared" si="10"/>
        <v>48</v>
      </c>
      <c r="B54" s="41" t="s">
        <v>142</v>
      </c>
      <c r="C54" s="35" t="s">
        <v>22</v>
      </c>
      <c r="D54" s="36" t="s">
        <v>121</v>
      </c>
      <c r="E54" s="37" t="s">
        <v>24</v>
      </c>
      <c r="F54" s="35" t="s">
        <v>25</v>
      </c>
      <c r="G54" s="38">
        <v>7.96</v>
      </c>
      <c r="H54" s="39">
        <v>7.96</v>
      </c>
      <c r="I54" s="73">
        <f t="shared" si="7"/>
        <v>8915.2</v>
      </c>
      <c r="J54" s="74">
        <f t="shared" si="8"/>
        <v>543.8272</v>
      </c>
      <c r="K54" s="75">
        <v>0.8</v>
      </c>
      <c r="L54" s="74">
        <f t="shared" si="9"/>
        <v>435.06176</v>
      </c>
      <c r="M54" s="38">
        <v>108.76544</v>
      </c>
      <c r="N54" s="78" t="s">
        <v>143</v>
      </c>
      <c r="O54" s="77" t="s">
        <v>27</v>
      </c>
      <c r="P54" s="89"/>
      <c r="Q54" s="89"/>
    </row>
    <row r="55" s="4" customFormat="1" ht="18.6" customHeight="1" spans="1:17">
      <c r="A55" s="103">
        <f t="shared" si="10"/>
        <v>49</v>
      </c>
      <c r="B55" s="41" t="s">
        <v>144</v>
      </c>
      <c r="C55" s="35" t="s">
        <v>22</v>
      </c>
      <c r="D55" s="36" t="s">
        <v>56</v>
      </c>
      <c r="E55" s="37" t="s">
        <v>24</v>
      </c>
      <c r="F55" s="35" t="s">
        <v>25</v>
      </c>
      <c r="G55" s="38">
        <v>13.96</v>
      </c>
      <c r="H55" s="39">
        <v>13.96</v>
      </c>
      <c r="I55" s="73">
        <f t="shared" si="7"/>
        <v>15635.2</v>
      </c>
      <c r="J55" s="74">
        <f t="shared" si="8"/>
        <v>953.7472</v>
      </c>
      <c r="K55" s="75">
        <v>0.8</v>
      </c>
      <c r="L55" s="74">
        <f t="shared" si="9"/>
        <v>762.99776</v>
      </c>
      <c r="M55" s="38">
        <v>190.74944</v>
      </c>
      <c r="N55" s="78" t="s">
        <v>145</v>
      </c>
      <c r="O55" s="77" t="s">
        <v>27</v>
      </c>
      <c r="P55" s="89"/>
      <c r="Q55" s="89"/>
    </row>
    <row r="56" s="4" customFormat="1" ht="18.6" customHeight="1" spans="1:17">
      <c r="A56" s="103">
        <f t="shared" si="10"/>
        <v>50</v>
      </c>
      <c r="B56" s="41" t="s">
        <v>146</v>
      </c>
      <c r="C56" s="35" t="s">
        <v>22</v>
      </c>
      <c r="D56" s="36" t="s">
        <v>50</v>
      </c>
      <c r="E56" s="37" t="s">
        <v>24</v>
      </c>
      <c r="F56" s="35" t="s">
        <v>25</v>
      </c>
      <c r="G56" s="105">
        <v>3.38</v>
      </c>
      <c r="H56" s="106">
        <v>3.38</v>
      </c>
      <c r="I56" s="73">
        <f t="shared" si="7"/>
        <v>3785.6</v>
      </c>
      <c r="J56" s="74">
        <f t="shared" si="8"/>
        <v>230.9216</v>
      </c>
      <c r="K56" s="75">
        <v>0.8</v>
      </c>
      <c r="L56" s="74">
        <f t="shared" si="9"/>
        <v>184.73728</v>
      </c>
      <c r="M56" s="38">
        <v>46.18432</v>
      </c>
      <c r="N56" s="78" t="s">
        <v>147</v>
      </c>
      <c r="O56" s="77" t="s">
        <v>27</v>
      </c>
      <c r="P56" s="89"/>
      <c r="Q56" s="89"/>
    </row>
    <row r="57" s="4" customFormat="1" ht="18.6" customHeight="1" spans="1:17">
      <c r="A57" s="103">
        <f t="shared" si="10"/>
        <v>51</v>
      </c>
      <c r="B57" s="41" t="s">
        <v>148</v>
      </c>
      <c r="C57" s="35" t="s">
        <v>22</v>
      </c>
      <c r="D57" s="36" t="s">
        <v>56</v>
      </c>
      <c r="E57" s="37" t="s">
        <v>24</v>
      </c>
      <c r="F57" s="35" t="s">
        <v>25</v>
      </c>
      <c r="G57" s="38">
        <v>13.37</v>
      </c>
      <c r="H57" s="39">
        <v>13.37</v>
      </c>
      <c r="I57" s="73">
        <f t="shared" si="7"/>
        <v>14974.4</v>
      </c>
      <c r="J57" s="74">
        <f t="shared" si="8"/>
        <v>913.4384</v>
      </c>
      <c r="K57" s="75">
        <v>0.8</v>
      </c>
      <c r="L57" s="74">
        <f t="shared" si="9"/>
        <v>730.75072</v>
      </c>
      <c r="M57" s="38">
        <v>182.68768</v>
      </c>
      <c r="N57" s="78" t="s">
        <v>149</v>
      </c>
      <c r="O57" s="77" t="s">
        <v>27</v>
      </c>
      <c r="P57" s="89"/>
      <c r="Q57" s="89"/>
    </row>
    <row r="58" s="4" customFormat="1" ht="18.6" customHeight="1" spans="1:17">
      <c r="A58" s="103">
        <f t="shared" ref="A58:A67" si="11">ROW()-6</f>
        <v>52</v>
      </c>
      <c r="B58" s="41" t="s">
        <v>150</v>
      </c>
      <c r="C58" s="35" t="s">
        <v>22</v>
      </c>
      <c r="D58" s="36" t="s">
        <v>35</v>
      </c>
      <c r="E58" s="37" t="s">
        <v>24</v>
      </c>
      <c r="F58" s="35" t="s">
        <v>25</v>
      </c>
      <c r="G58" s="38">
        <v>16</v>
      </c>
      <c r="H58" s="39">
        <v>16</v>
      </c>
      <c r="I58" s="73">
        <f t="shared" si="7"/>
        <v>17920</v>
      </c>
      <c r="J58" s="74">
        <f t="shared" si="8"/>
        <v>1093.12</v>
      </c>
      <c r="K58" s="75">
        <v>0.8</v>
      </c>
      <c r="L58" s="74">
        <f t="shared" si="9"/>
        <v>874.496</v>
      </c>
      <c r="M58" s="38">
        <v>218.624</v>
      </c>
      <c r="N58" s="78" t="s">
        <v>151</v>
      </c>
      <c r="O58" s="77" t="s">
        <v>27</v>
      </c>
      <c r="P58" s="89"/>
      <c r="Q58" s="89"/>
    </row>
    <row r="59" s="4" customFormat="1" ht="18.6" customHeight="1" spans="1:17">
      <c r="A59" s="103">
        <f t="shared" si="11"/>
        <v>53</v>
      </c>
      <c r="B59" s="41" t="s">
        <v>152</v>
      </c>
      <c r="C59" s="35" t="s">
        <v>22</v>
      </c>
      <c r="D59" s="36" t="s">
        <v>153</v>
      </c>
      <c r="E59" s="37" t="s">
        <v>24</v>
      </c>
      <c r="F59" s="35" t="s">
        <v>25</v>
      </c>
      <c r="G59" s="38">
        <v>9.69</v>
      </c>
      <c r="H59" s="39">
        <v>9.69</v>
      </c>
      <c r="I59" s="73">
        <f t="shared" si="7"/>
        <v>10852.8</v>
      </c>
      <c r="J59" s="74">
        <f t="shared" si="8"/>
        <v>662.0208</v>
      </c>
      <c r="K59" s="75">
        <v>0.8</v>
      </c>
      <c r="L59" s="74">
        <f t="shared" si="9"/>
        <v>529.61664</v>
      </c>
      <c r="M59" s="38">
        <v>132.40416</v>
      </c>
      <c r="N59" s="78" t="s">
        <v>154</v>
      </c>
      <c r="O59" s="77" t="s">
        <v>27</v>
      </c>
      <c r="P59" s="89"/>
      <c r="Q59" s="89"/>
    </row>
    <row r="60" s="4" customFormat="1" ht="18.6" customHeight="1" spans="1:17">
      <c r="A60" s="103">
        <f t="shared" si="11"/>
        <v>54</v>
      </c>
      <c r="B60" s="41" t="s">
        <v>155</v>
      </c>
      <c r="C60" s="35" t="s">
        <v>22</v>
      </c>
      <c r="D60" s="36" t="s">
        <v>43</v>
      </c>
      <c r="E60" s="37" t="s">
        <v>24</v>
      </c>
      <c r="F60" s="35" t="s">
        <v>25</v>
      </c>
      <c r="G60" s="38">
        <v>8.17</v>
      </c>
      <c r="H60" s="39">
        <v>8.17</v>
      </c>
      <c r="I60" s="73">
        <f t="shared" si="7"/>
        <v>9150.4</v>
      </c>
      <c r="J60" s="74">
        <f t="shared" si="8"/>
        <v>558.1744</v>
      </c>
      <c r="K60" s="75">
        <v>0.8</v>
      </c>
      <c r="L60" s="74">
        <f t="shared" si="9"/>
        <v>446.53952</v>
      </c>
      <c r="M60" s="38">
        <v>111.63488</v>
      </c>
      <c r="N60" s="78" t="s">
        <v>156</v>
      </c>
      <c r="O60" s="77" t="s">
        <v>27</v>
      </c>
      <c r="P60" s="89"/>
      <c r="Q60" s="89"/>
    </row>
    <row r="61" s="4" customFormat="1" ht="18.6" customHeight="1" spans="1:17">
      <c r="A61" s="103">
        <f t="shared" si="11"/>
        <v>55</v>
      </c>
      <c r="B61" s="41" t="s">
        <v>157</v>
      </c>
      <c r="C61" s="35" t="s">
        <v>22</v>
      </c>
      <c r="D61" s="36" t="s">
        <v>53</v>
      </c>
      <c r="E61" s="37" t="s">
        <v>24</v>
      </c>
      <c r="F61" s="35" t="s">
        <v>25</v>
      </c>
      <c r="G61" s="38">
        <v>10.8</v>
      </c>
      <c r="H61" s="39">
        <v>10.8</v>
      </c>
      <c r="I61" s="73">
        <f t="shared" si="7"/>
        <v>12096</v>
      </c>
      <c r="J61" s="74">
        <f t="shared" si="8"/>
        <v>737.856</v>
      </c>
      <c r="K61" s="75">
        <v>0.8</v>
      </c>
      <c r="L61" s="74">
        <f t="shared" si="9"/>
        <v>590.2848</v>
      </c>
      <c r="M61" s="38">
        <v>147.5712</v>
      </c>
      <c r="N61" s="78" t="s">
        <v>158</v>
      </c>
      <c r="O61" s="77" t="s">
        <v>27</v>
      </c>
      <c r="P61" s="89"/>
      <c r="Q61" s="89"/>
    </row>
    <row r="62" s="4" customFormat="1" ht="18.6" customHeight="1" spans="1:17">
      <c r="A62" s="103">
        <f t="shared" si="11"/>
        <v>56</v>
      </c>
      <c r="B62" s="41" t="s">
        <v>159</v>
      </c>
      <c r="C62" s="35" t="s">
        <v>22</v>
      </c>
      <c r="D62" s="36" t="s">
        <v>56</v>
      </c>
      <c r="E62" s="37" t="s">
        <v>24</v>
      </c>
      <c r="F62" s="35" t="s">
        <v>25</v>
      </c>
      <c r="G62" s="38">
        <v>18.52</v>
      </c>
      <c r="H62" s="39">
        <v>18.52</v>
      </c>
      <c r="I62" s="73">
        <f t="shared" si="7"/>
        <v>20742.4</v>
      </c>
      <c r="J62" s="74">
        <f t="shared" si="8"/>
        <v>1265.2864</v>
      </c>
      <c r="K62" s="75">
        <v>0.8</v>
      </c>
      <c r="L62" s="74">
        <f t="shared" si="9"/>
        <v>1012.22912</v>
      </c>
      <c r="M62" s="38">
        <v>253.05728</v>
      </c>
      <c r="N62" s="78" t="s">
        <v>160</v>
      </c>
      <c r="O62" s="77" t="s">
        <v>27</v>
      </c>
      <c r="P62" s="89"/>
      <c r="Q62" s="89"/>
    </row>
    <row r="63" s="4" customFormat="1" ht="18.6" customHeight="1" spans="1:17">
      <c r="A63" s="103">
        <f t="shared" si="11"/>
        <v>57</v>
      </c>
      <c r="B63" s="41" t="s">
        <v>161</v>
      </c>
      <c r="C63" s="35" t="s">
        <v>22</v>
      </c>
      <c r="D63" s="36" t="s">
        <v>43</v>
      </c>
      <c r="E63" s="37" t="s">
        <v>24</v>
      </c>
      <c r="F63" s="35" t="s">
        <v>25</v>
      </c>
      <c r="G63" s="38">
        <v>11.49</v>
      </c>
      <c r="H63" s="39">
        <v>11.49</v>
      </c>
      <c r="I63" s="73">
        <f t="shared" si="7"/>
        <v>12868.8</v>
      </c>
      <c r="J63" s="74">
        <f t="shared" si="8"/>
        <v>784.9968</v>
      </c>
      <c r="K63" s="75">
        <v>0.8</v>
      </c>
      <c r="L63" s="74">
        <f t="shared" si="9"/>
        <v>627.99744</v>
      </c>
      <c r="M63" s="38">
        <v>156.99936</v>
      </c>
      <c r="N63" s="78" t="s">
        <v>162</v>
      </c>
      <c r="O63" s="77" t="s">
        <v>27</v>
      </c>
      <c r="P63" s="89"/>
      <c r="Q63" s="89"/>
    </row>
    <row r="64" s="4" customFormat="1" ht="18.6" customHeight="1" spans="1:17">
      <c r="A64" s="103">
        <f t="shared" si="11"/>
        <v>58</v>
      </c>
      <c r="B64" s="41" t="s">
        <v>163</v>
      </c>
      <c r="C64" s="35" t="s">
        <v>22</v>
      </c>
      <c r="D64" s="36" t="s">
        <v>128</v>
      </c>
      <c r="E64" s="37" t="s">
        <v>24</v>
      </c>
      <c r="F64" s="35" t="s">
        <v>25</v>
      </c>
      <c r="G64" s="38">
        <v>10.53</v>
      </c>
      <c r="H64" s="39">
        <v>10.53</v>
      </c>
      <c r="I64" s="73">
        <f t="shared" si="7"/>
        <v>11793.6</v>
      </c>
      <c r="J64" s="74">
        <f t="shared" si="8"/>
        <v>719.4096</v>
      </c>
      <c r="K64" s="75">
        <v>0.8</v>
      </c>
      <c r="L64" s="74">
        <f t="shared" si="9"/>
        <v>575.52768</v>
      </c>
      <c r="M64" s="38">
        <v>143.88192</v>
      </c>
      <c r="N64" s="78" t="s">
        <v>164</v>
      </c>
      <c r="O64" s="77" t="s">
        <v>27</v>
      </c>
      <c r="P64" s="89"/>
      <c r="Q64" s="89"/>
    </row>
    <row r="65" s="4" customFormat="1" ht="18.6" customHeight="1" spans="1:17">
      <c r="A65" s="103">
        <f t="shared" si="11"/>
        <v>59</v>
      </c>
      <c r="B65" s="41" t="s">
        <v>165</v>
      </c>
      <c r="C65" s="35" t="s">
        <v>22</v>
      </c>
      <c r="D65" s="36" t="s">
        <v>153</v>
      </c>
      <c r="E65" s="37" t="s">
        <v>24</v>
      </c>
      <c r="F65" s="35" t="s">
        <v>25</v>
      </c>
      <c r="G65" s="38">
        <v>12.21</v>
      </c>
      <c r="H65" s="39">
        <v>12.21</v>
      </c>
      <c r="I65" s="73">
        <f t="shared" si="7"/>
        <v>13675.2</v>
      </c>
      <c r="J65" s="74">
        <f t="shared" si="8"/>
        <v>834.1872</v>
      </c>
      <c r="K65" s="75">
        <v>0.8</v>
      </c>
      <c r="L65" s="74">
        <f t="shared" si="9"/>
        <v>667.34976</v>
      </c>
      <c r="M65" s="38">
        <v>166.83744</v>
      </c>
      <c r="N65" s="78" t="s">
        <v>166</v>
      </c>
      <c r="O65" s="77" t="s">
        <v>27</v>
      </c>
      <c r="P65" s="89"/>
      <c r="Q65" s="89"/>
    </row>
    <row r="66" s="4" customFormat="1" ht="18.6" customHeight="1" spans="1:17">
      <c r="A66" s="103">
        <f t="shared" si="11"/>
        <v>60</v>
      </c>
      <c r="B66" s="41" t="s">
        <v>167</v>
      </c>
      <c r="C66" s="35" t="s">
        <v>22</v>
      </c>
      <c r="D66" s="36" t="s">
        <v>32</v>
      </c>
      <c r="E66" s="37" t="s">
        <v>24</v>
      </c>
      <c r="F66" s="35" t="s">
        <v>25</v>
      </c>
      <c r="G66" s="38">
        <v>12.04</v>
      </c>
      <c r="H66" s="39">
        <v>12.04</v>
      </c>
      <c r="I66" s="73">
        <f t="shared" si="7"/>
        <v>13484.8</v>
      </c>
      <c r="J66" s="74">
        <f t="shared" si="8"/>
        <v>822.5728</v>
      </c>
      <c r="K66" s="75">
        <v>0.8</v>
      </c>
      <c r="L66" s="74">
        <f t="shared" si="9"/>
        <v>658.05824</v>
      </c>
      <c r="M66" s="38">
        <v>164.51456</v>
      </c>
      <c r="N66" s="78" t="s">
        <v>168</v>
      </c>
      <c r="O66" s="77" t="s">
        <v>27</v>
      </c>
      <c r="P66" s="89"/>
      <c r="Q66" s="89"/>
    </row>
    <row r="67" s="4" customFormat="1" ht="18.6" customHeight="1" spans="1:17">
      <c r="A67" s="103">
        <f t="shared" si="11"/>
        <v>61</v>
      </c>
      <c r="B67" s="41" t="s">
        <v>169</v>
      </c>
      <c r="C67" s="35" t="s">
        <v>22</v>
      </c>
      <c r="D67" s="36" t="s">
        <v>38</v>
      </c>
      <c r="E67" s="37" t="s">
        <v>24</v>
      </c>
      <c r="F67" s="35" t="s">
        <v>25</v>
      </c>
      <c r="G67" s="38">
        <v>9.63</v>
      </c>
      <c r="H67" s="39">
        <v>9.63</v>
      </c>
      <c r="I67" s="73">
        <f t="shared" si="7"/>
        <v>10785.6</v>
      </c>
      <c r="J67" s="74">
        <f t="shared" si="8"/>
        <v>657.9216</v>
      </c>
      <c r="K67" s="75">
        <v>0.8</v>
      </c>
      <c r="L67" s="74">
        <f t="shared" si="9"/>
        <v>526.33728</v>
      </c>
      <c r="M67" s="38">
        <v>131.58432</v>
      </c>
      <c r="N67" s="78" t="s">
        <v>170</v>
      </c>
      <c r="O67" s="77" t="s">
        <v>27</v>
      </c>
      <c r="P67" s="89"/>
      <c r="Q67" s="89"/>
    </row>
    <row r="68" s="4" customFormat="1" ht="18.6" customHeight="1" spans="1:17">
      <c r="A68" s="103">
        <f t="shared" ref="A68:A77" si="12">ROW()-6</f>
        <v>62</v>
      </c>
      <c r="B68" s="41" t="s">
        <v>171</v>
      </c>
      <c r="C68" s="35" t="s">
        <v>22</v>
      </c>
      <c r="D68" s="36" t="s">
        <v>172</v>
      </c>
      <c r="E68" s="37" t="s">
        <v>24</v>
      </c>
      <c r="F68" s="35" t="s">
        <v>25</v>
      </c>
      <c r="G68" s="38">
        <v>17.15</v>
      </c>
      <c r="H68" s="39">
        <v>17.15</v>
      </c>
      <c r="I68" s="73">
        <f t="shared" si="7"/>
        <v>19208</v>
      </c>
      <c r="J68" s="74">
        <f t="shared" si="8"/>
        <v>1171.688</v>
      </c>
      <c r="K68" s="75">
        <v>0.8</v>
      </c>
      <c r="L68" s="74">
        <f t="shared" si="9"/>
        <v>937.3504</v>
      </c>
      <c r="M68" s="38">
        <v>234.3376</v>
      </c>
      <c r="N68" s="78" t="s">
        <v>173</v>
      </c>
      <c r="O68" s="77" t="s">
        <v>27</v>
      </c>
      <c r="P68" s="89"/>
      <c r="Q68" s="89"/>
    </row>
    <row r="69" s="4" customFormat="1" ht="18.6" customHeight="1" spans="1:17">
      <c r="A69" s="103">
        <f t="shared" si="12"/>
        <v>63</v>
      </c>
      <c r="B69" s="41" t="s">
        <v>174</v>
      </c>
      <c r="C69" s="35" t="s">
        <v>22</v>
      </c>
      <c r="D69" s="36" t="s">
        <v>121</v>
      </c>
      <c r="E69" s="37" t="s">
        <v>24</v>
      </c>
      <c r="F69" s="35" t="s">
        <v>25</v>
      </c>
      <c r="G69" s="38">
        <v>16.46</v>
      </c>
      <c r="H69" s="39">
        <v>16.46</v>
      </c>
      <c r="I69" s="73">
        <f t="shared" si="7"/>
        <v>18435.2</v>
      </c>
      <c r="J69" s="74">
        <f t="shared" si="8"/>
        <v>1124.5472</v>
      </c>
      <c r="K69" s="75">
        <v>0.8</v>
      </c>
      <c r="L69" s="74">
        <f t="shared" si="9"/>
        <v>899.63776</v>
      </c>
      <c r="M69" s="38">
        <v>224.90944</v>
      </c>
      <c r="N69" s="78" t="s">
        <v>175</v>
      </c>
      <c r="O69" s="77" t="s">
        <v>27</v>
      </c>
      <c r="P69" s="89"/>
      <c r="Q69" s="89"/>
    </row>
    <row r="70" s="4" customFormat="1" ht="18.6" customHeight="1" spans="1:17">
      <c r="A70" s="103">
        <f t="shared" si="12"/>
        <v>64</v>
      </c>
      <c r="B70" s="41" t="s">
        <v>176</v>
      </c>
      <c r="C70" s="35" t="s">
        <v>22</v>
      </c>
      <c r="D70" s="36" t="s">
        <v>177</v>
      </c>
      <c r="E70" s="37" t="s">
        <v>24</v>
      </c>
      <c r="F70" s="35" t="s">
        <v>25</v>
      </c>
      <c r="G70" s="38">
        <v>13.2</v>
      </c>
      <c r="H70" s="39">
        <v>13.2</v>
      </c>
      <c r="I70" s="73">
        <f t="shared" si="7"/>
        <v>14784</v>
      </c>
      <c r="J70" s="74">
        <f t="shared" si="8"/>
        <v>901.824</v>
      </c>
      <c r="K70" s="75">
        <v>0.8</v>
      </c>
      <c r="L70" s="74">
        <f t="shared" si="9"/>
        <v>721.4592</v>
      </c>
      <c r="M70" s="38">
        <v>180.3648</v>
      </c>
      <c r="N70" s="78" t="s">
        <v>178</v>
      </c>
      <c r="O70" s="77" t="s">
        <v>27</v>
      </c>
      <c r="P70" s="89"/>
      <c r="Q70" s="89"/>
    </row>
    <row r="71" s="4" customFormat="1" ht="18.6" customHeight="1" spans="1:17">
      <c r="A71" s="103">
        <f t="shared" si="12"/>
        <v>65</v>
      </c>
      <c r="B71" s="41" t="s">
        <v>179</v>
      </c>
      <c r="C71" s="35" t="s">
        <v>22</v>
      </c>
      <c r="D71" s="36" t="s">
        <v>180</v>
      </c>
      <c r="E71" s="37" t="s">
        <v>24</v>
      </c>
      <c r="F71" s="35" t="s">
        <v>25</v>
      </c>
      <c r="G71" s="38">
        <v>16.85</v>
      </c>
      <c r="H71" s="39">
        <v>16.85</v>
      </c>
      <c r="I71" s="73">
        <f t="shared" si="7"/>
        <v>18872</v>
      </c>
      <c r="J71" s="74">
        <f t="shared" si="8"/>
        <v>1151.192</v>
      </c>
      <c r="K71" s="75">
        <v>0.8</v>
      </c>
      <c r="L71" s="74">
        <f t="shared" si="9"/>
        <v>920.9536</v>
      </c>
      <c r="M71" s="38">
        <v>230.2384</v>
      </c>
      <c r="N71" s="78" t="s">
        <v>181</v>
      </c>
      <c r="O71" s="77" t="s">
        <v>27</v>
      </c>
      <c r="P71" s="89"/>
      <c r="Q71" s="89"/>
    </row>
    <row r="72" s="4" customFormat="1" ht="18.6" customHeight="1" spans="1:17">
      <c r="A72" s="103">
        <f t="shared" si="12"/>
        <v>66</v>
      </c>
      <c r="B72" s="41" t="s">
        <v>182</v>
      </c>
      <c r="C72" s="35" t="s">
        <v>22</v>
      </c>
      <c r="D72" s="36" t="s">
        <v>183</v>
      </c>
      <c r="E72" s="37" t="s">
        <v>24</v>
      </c>
      <c r="F72" s="35" t="s">
        <v>25</v>
      </c>
      <c r="G72" s="38">
        <v>19.07</v>
      </c>
      <c r="H72" s="39">
        <v>19.07</v>
      </c>
      <c r="I72" s="73">
        <f t="shared" ref="I72:I103" si="13">H72*1120</f>
        <v>21358.4</v>
      </c>
      <c r="J72" s="74">
        <f t="shared" ref="J72:J103" si="14">H72*68.32</f>
        <v>1302.8624</v>
      </c>
      <c r="K72" s="75">
        <v>0.8</v>
      </c>
      <c r="L72" s="74">
        <f t="shared" ref="L72:L103" si="15">J72*K72</f>
        <v>1042.28992</v>
      </c>
      <c r="M72" s="38">
        <v>260.57248</v>
      </c>
      <c r="N72" s="78" t="s">
        <v>184</v>
      </c>
      <c r="O72" s="77" t="s">
        <v>27</v>
      </c>
      <c r="P72" s="89"/>
      <c r="Q72" s="89"/>
    </row>
    <row r="73" s="4" customFormat="1" ht="18.6" customHeight="1" spans="1:17">
      <c r="A73" s="103">
        <f t="shared" si="12"/>
        <v>67</v>
      </c>
      <c r="B73" s="41" t="s">
        <v>185</v>
      </c>
      <c r="C73" s="35" t="s">
        <v>22</v>
      </c>
      <c r="D73" s="36" t="s">
        <v>43</v>
      </c>
      <c r="E73" s="37" t="s">
        <v>24</v>
      </c>
      <c r="F73" s="35" t="s">
        <v>25</v>
      </c>
      <c r="G73" s="38">
        <v>16.96</v>
      </c>
      <c r="H73" s="39">
        <v>16.96</v>
      </c>
      <c r="I73" s="73">
        <f t="shared" si="13"/>
        <v>18995.2</v>
      </c>
      <c r="J73" s="74">
        <f t="shared" si="14"/>
        <v>1158.7072</v>
      </c>
      <c r="K73" s="75">
        <v>0.8</v>
      </c>
      <c r="L73" s="74">
        <f t="shared" si="15"/>
        <v>926.96576</v>
      </c>
      <c r="M73" s="38">
        <v>231.74144</v>
      </c>
      <c r="N73" s="78" t="s">
        <v>186</v>
      </c>
      <c r="O73" s="77" t="s">
        <v>27</v>
      </c>
      <c r="P73" s="89"/>
      <c r="Q73" s="89"/>
    </row>
    <row r="74" s="4" customFormat="1" ht="18.6" customHeight="1" spans="1:17">
      <c r="A74" s="103">
        <f t="shared" si="12"/>
        <v>68</v>
      </c>
      <c r="B74" s="41" t="s">
        <v>187</v>
      </c>
      <c r="C74" s="35" t="s">
        <v>22</v>
      </c>
      <c r="D74" s="36" t="s">
        <v>59</v>
      </c>
      <c r="E74" s="37" t="s">
        <v>24</v>
      </c>
      <c r="F74" s="35" t="s">
        <v>25</v>
      </c>
      <c r="G74" s="38">
        <v>40.94</v>
      </c>
      <c r="H74" s="39">
        <v>40.94</v>
      </c>
      <c r="I74" s="73">
        <f t="shared" si="13"/>
        <v>45852.8</v>
      </c>
      <c r="J74" s="74">
        <f t="shared" si="14"/>
        <v>2797.0208</v>
      </c>
      <c r="K74" s="75">
        <v>0.8</v>
      </c>
      <c r="L74" s="74">
        <f t="shared" si="15"/>
        <v>2237.61664</v>
      </c>
      <c r="M74" s="38">
        <v>559.40416</v>
      </c>
      <c r="N74" s="78" t="s">
        <v>188</v>
      </c>
      <c r="O74" s="77" t="s">
        <v>27</v>
      </c>
      <c r="P74" s="89"/>
      <c r="Q74" s="89"/>
    </row>
    <row r="75" s="4" customFormat="1" ht="18.6" customHeight="1" spans="1:17">
      <c r="A75" s="103">
        <f t="shared" si="12"/>
        <v>69</v>
      </c>
      <c r="B75" s="41" t="s">
        <v>189</v>
      </c>
      <c r="C75" s="35" t="s">
        <v>22</v>
      </c>
      <c r="D75" s="36" t="s">
        <v>62</v>
      </c>
      <c r="E75" s="37" t="s">
        <v>24</v>
      </c>
      <c r="F75" s="35" t="s">
        <v>25</v>
      </c>
      <c r="G75" s="38">
        <v>11.61</v>
      </c>
      <c r="H75" s="39">
        <v>11.61</v>
      </c>
      <c r="I75" s="73">
        <f t="shared" si="13"/>
        <v>13003.2</v>
      </c>
      <c r="J75" s="74">
        <f t="shared" si="14"/>
        <v>793.1952</v>
      </c>
      <c r="K75" s="75">
        <v>0.8</v>
      </c>
      <c r="L75" s="74">
        <f t="shared" si="15"/>
        <v>634.55616</v>
      </c>
      <c r="M75" s="38">
        <v>158.63904</v>
      </c>
      <c r="N75" s="78" t="s">
        <v>190</v>
      </c>
      <c r="O75" s="77" t="s">
        <v>27</v>
      </c>
      <c r="P75" s="89"/>
      <c r="Q75" s="89"/>
    </row>
    <row r="76" s="4" customFormat="1" ht="18.6" customHeight="1" spans="1:17">
      <c r="A76" s="103">
        <f t="shared" si="12"/>
        <v>70</v>
      </c>
      <c r="B76" s="41" t="s">
        <v>191</v>
      </c>
      <c r="C76" s="35" t="s">
        <v>22</v>
      </c>
      <c r="D76" s="36" t="s">
        <v>35</v>
      </c>
      <c r="E76" s="37" t="s">
        <v>24</v>
      </c>
      <c r="F76" s="35" t="s">
        <v>25</v>
      </c>
      <c r="G76" s="38">
        <v>9.53</v>
      </c>
      <c r="H76" s="39">
        <v>9.53</v>
      </c>
      <c r="I76" s="73">
        <f t="shared" si="13"/>
        <v>10673.6</v>
      </c>
      <c r="J76" s="74">
        <f t="shared" si="14"/>
        <v>651.0896</v>
      </c>
      <c r="K76" s="75">
        <v>0.8</v>
      </c>
      <c r="L76" s="74">
        <f t="shared" si="15"/>
        <v>520.87168</v>
      </c>
      <c r="M76" s="38">
        <v>130.21792</v>
      </c>
      <c r="N76" s="78" t="s">
        <v>192</v>
      </c>
      <c r="O76" s="77" t="s">
        <v>27</v>
      </c>
      <c r="P76" s="89"/>
      <c r="Q76" s="89"/>
    </row>
    <row r="77" s="4" customFormat="1" ht="18.6" customHeight="1" spans="1:17">
      <c r="A77" s="103">
        <f t="shared" si="12"/>
        <v>71</v>
      </c>
      <c r="B77" s="41" t="s">
        <v>193</v>
      </c>
      <c r="C77" s="35" t="s">
        <v>22</v>
      </c>
      <c r="D77" s="36" t="s">
        <v>50</v>
      </c>
      <c r="E77" s="37" t="s">
        <v>24</v>
      </c>
      <c r="F77" s="35" t="s">
        <v>25</v>
      </c>
      <c r="G77" s="38">
        <v>10.23</v>
      </c>
      <c r="H77" s="39">
        <v>10.23</v>
      </c>
      <c r="I77" s="73">
        <f t="shared" si="13"/>
        <v>11457.6</v>
      </c>
      <c r="J77" s="74">
        <f t="shared" si="14"/>
        <v>698.9136</v>
      </c>
      <c r="K77" s="75">
        <v>0.8</v>
      </c>
      <c r="L77" s="74">
        <f t="shared" si="15"/>
        <v>559.13088</v>
      </c>
      <c r="M77" s="38">
        <v>139.78272</v>
      </c>
      <c r="N77" s="78" t="s">
        <v>194</v>
      </c>
      <c r="O77" s="77" t="s">
        <v>27</v>
      </c>
      <c r="P77" s="89"/>
      <c r="Q77" s="89"/>
    </row>
    <row r="78" s="4" customFormat="1" ht="18.6" customHeight="1" spans="1:17">
      <c r="A78" s="103">
        <f t="shared" ref="A78:A87" si="16">ROW()-6</f>
        <v>72</v>
      </c>
      <c r="B78" s="41" t="s">
        <v>195</v>
      </c>
      <c r="C78" s="35" t="s">
        <v>22</v>
      </c>
      <c r="D78" s="36" t="s">
        <v>32</v>
      </c>
      <c r="E78" s="37" t="s">
        <v>24</v>
      </c>
      <c r="F78" s="35" t="s">
        <v>25</v>
      </c>
      <c r="G78" s="38">
        <v>19.24</v>
      </c>
      <c r="H78" s="39">
        <v>19.24</v>
      </c>
      <c r="I78" s="73">
        <f t="shared" si="13"/>
        <v>21548.8</v>
      </c>
      <c r="J78" s="74">
        <f t="shared" si="14"/>
        <v>1314.4768</v>
      </c>
      <c r="K78" s="75">
        <v>0.8</v>
      </c>
      <c r="L78" s="74">
        <f t="shared" si="15"/>
        <v>1051.58144</v>
      </c>
      <c r="M78" s="38">
        <v>262.89536</v>
      </c>
      <c r="N78" s="78" t="s">
        <v>196</v>
      </c>
      <c r="O78" s="77" t="s">
        <v>27</v>
      </c>
      <c r="P78" s="89"/>
      <c r="Q78" s="89"/>
    </row>
    <row r="79" s="4" customFormat="1" ht="18.6" customHeight="1" spans="1:17">
      <c r="A79" s="103">
        <f t="shared" si="16"/>
        <v>73</v>
      </c>
      <c r="B79" s="41" t="s">
        <v>197</v>
      </c>
      <c r="C79" s="35" t="s">
        <v>22</v>
      </c>
      <c r="D79" s="36" t="s">
        <v>23</v>
      </c>
      <c r="E79" s="37" t="s">
        <v>24</v>
      </c>
      <c r="F79" s="35" t="s">
        <v>25</v>
      </c>
      <c r="G79" s="38">
        <v>19.63</v>
      </c>
      <c r="H79" s="39">
        <v>19.63</v>
      </c>
      <c r="I79" s="73">
        <f t="shared" si="13"/>
        <v>21985.6</v>
      </c>
      <c r="J79" s="74">
        <f t="shared" si="14"/>
        <v>1341.1216</v>
      </c>
      <c r="K79" s="75">
        <v>0.8</v>
      </c>
      <c r="L79" s="74">
        <f t="shared" si="15"/>
        <v>1072.89728</v>
      </c>
      <c r="M79" s="38">
        <v>268.22432</v>
      </c>
      <c r="N79" s="78" t="s">
        <v>198</v>
      </c>
      <c r="O79" s="77" t="s">
        <v>27</v>
      </c>
      <c r="P79" s="89"/>
      <c r="Q79" s="89"/>
    </row>
    <row r="80" s="4" customFormat="1" ht="18.6" customHeight="1" spans="1:17">
      <c r="A80" s="103">
        <f t="shared" si="16"/>
        <v>74</v>
      </c>
      <c r="B80" s="41" t="s">
        <v>199</v>
      </c>
      <c r="C80" s="35" t="s">
        <v>22</v>
      </c>
      <c r="D80" s="36" t="s">
        <v>177</v>
      </c>
      <c r="E80" s="37" t="s">
        <v>24</v>
      </c>
      <c r="F80" s="35" t="s">
        <v>25</v>
      </c>
      <c r="G80" s="38">
        <v>11.27</v>
      </c>
      <c r="H80" s="39">
        <v>11.27</v>
      </c>
      <c r="I80" s="73">
        <f t="shared" si="13"/>
        <v>12622.4</v>
      </c>
      <c r="J80" s="74">
        <f t="shared" si="14"/>
        <v>769.9664</v>
      </c>
      <c r="K80" s="75">
        <v>0.8</v>
      </c>
      <c r="L80" s="74">
        <f t="shared" si="15"/>
        <v>615.97312</v>
      </c>
      <c r="M80" s="38">
        <v>153.99328</v>
      </c>
      <c r="N80" s="78" t="s">
        <v>200</v>
      </c>
      <c r="O80" s="77" t="s">
        <v>27</v>
      </c>
      <c r="P80" s="89"/>
      <c r="Q80" s="89"/>
    </row>
    <row r="81" s="4" customFormat="1" ht="18.6" customHeight="1" spans="1:17">
      <c r="A81" s="103">
        <f t="shared" si="16"/>
        <v>75</v>
      </c>
      <c r="B81" s="41" t="s">
        <v>201</v>
      </c>
      <c r="C81" s="35" t="s">
        <v>22</v>
      </c>
      <c r="D81" s="36" t="s">
        <v>140</v>
      </c>
      <c r="E81" s="37" t="s">
        <v>24</v>
      </c>
      <c r="F81" s="35" t="s">
        <v>25</v>
      </c>
      <c r="G81" s="38">
        <v>31.49</v>
      </c>
      <c r="H81" s="39">
        <v>31.49</v>
      </c>
      <c r="I81" s="73">
        <f t="shared" si="13"/>
        <v>35268.8</v>
      </c>
      <c r="J81" s="74">
        <f t="shared" si="14"/>
        <v>2151.3968</v>
      </c>
      <c r="K81" s="75">
        <v>0.8</v>
      </c>
      <c r="L81" s="74">
        <f t="shared" si="15"/>
        <v>1721.11744</v>
      </c>
      <c r="M81" s="38">
        <v>430.27936</v>
      </c>
      <c r="N81" s="78" t="s">
        <v>202</v>
      </c>
      <c r="O81" s="77" t="s">
        <v>27</v>
      </c>
      <c r="P81" s="89"/>
      <c r="Q81" s="89"/>
    </row>
    <row r="82" s="4" customFormat="1" ht="18.6" customHeight="1" spans="1:17">
      <c r="A82" s="103">
        <f t="shared" si="16"/>
        <v>76</v>
      </c>
      <c r="B82" s="41" t="s">
        <v>203</v>
      </c>
      <c r="C82" s="35" t="s">
        <v>22</v>
      </c>
      <c r="D82" s="36" t="s">
        <v>62</v>
      </c>
      <c r="E82" s="37" t="s">
        <v>24</v>
      </c>
      <c r="F82" s="35" t="s">
        <v>25</v>
      </c>
      <c r="G82" s="38">
        <v>13.07</v>
      </c>
      <c r="H82" s="39">
        <v>13.07</v>
      </c>
      <c r="I82" s="73">
        <f t="shared" si="13"/>
        <v>14638.4</v>
      </c>
      <c r="J82" s="74">
        <f t="shared" si="14"/>
        <v>892.9424</v>
      </c>
      <c r="K82" s="75">
        <v>0.8</v>
      </c>
      <c r="L82" s="74">
        <f t="shared" si="15"/>
        <v>714.35392</v>
      </c>
      <c r="M82" s="38">
        <v>178.58848</v>
      </c>
      <c r="N82" s="78" t="s">
        <v>204</v>
      </c>
      <c r="O82" s="77" t="s">
        <v>27</v>
      </c>
      <c r="P82" s="89"/>
      <c r="Q82" s="89"/>
    </row>
    <row r="83" s="4" customFormat="1" ht="18.6" customHeight="1" spans="1:17">
      <c r="A83" s="103">
        <f t="shared" si="16"/>
        <v>77</v>
      </c>
      <c r="B83" s="41" t="s">
        <v>205</v>
      </c>
      <c r="C83" s="35" t="s">
        <v>22</v>
      </c>
      <c r="D83" s="36" t="s">
        <v>206</v>
      </c>
      <c r="E83" s="37" t="s">
        <v>24</v>
      </c>
      <c r="F83" s="35" t="s">
        <v>25</v>
      </c>
      <c r="G83" s="38">
        <v>13.57</v>
      </c>
      <c r="H83" s="39">
        <v>13.57</v>
      </c>
      <c r="I83" s="73">
        <f t="shared" si="13"/>
        <v>15198.4</v>
      </c>
      <c r="J83" s="74">
        <f t="shared" si="14"/>
        <v>927.1024</v>
      </c>
      <c r="K83" s="75">
        <v>0.8</v>
      </c>
      <c r="L83" s="74">
        <f t="shared" si="15"/>
        <v>741.68192</v>
      </c>
      <c r="M83" s="38">
        <v>185.42048</v>
      </c>
      <c r="N83" s="78" t="s">
        <v>207</v>
      </c>
      <c r="O83" s="77" t="s">
        <v>27</v>
      </c>
      <c r="P83" s="89"/>
      <c r="Q83" s="89"/>
    </row>
    <row r="84" s="4" customFormat="1" ht="18.6" customHeight="1" spans="1:17">
      <c r="A84" s="103">
        <f t="shared" si="16"/>
        <v>78</v>
      </c>
      <c r="B84" s="41" t="s">
        <v>208</v>
      </c>
      <c r="C84" s="35" t="s">
        <v>22</v>
      </c>
      <c r="D84" s="36" t="s">
        <v>209</v>
      </c>
      <c r="E84" s="37" t="s">
        <v>24</v>
      </c>
      <c r="F84" s="35" t="s">
        <v>25</v>
      </c>
      <c r="G84" s="38">
        <v>10.09</v>
      </c>
      <c r="H84" s="39">
        <v>10.09</v>
      </c>
      <c r="I84" s="73">
        <f t="shared" si="13"/>
        <v>11300.8</v>
      </c>
      <c r="J84" s="74">
        <f t="shared" si="14"/>
        <v>689.3488</v>
      </c>
      <c r="K84" s="75">
        <v>0.8</v>
      </c>
      <c r="L84" s="74">
        <f t="shared" si="15"/>
        <v>551.47904</v>
      </c>
      <c r="M84" s="38">
        <v>137.86976</v>
      </c>
      <c r="N84" s="78" t="s">
        <v>210</v>
      </c>
      <c r="O84" s="77" t="s">
        <v>27</v>
      </c>
      <c r="P84" s="89"/>
      <c r="Q84" s="89"/>
    </row>
    <row r="85" s="4" customFormat="1" ht="18.6" customHeight="1" spans="1:17">
      <c r="A85" s="103">
        <f t="shared" si="16"/>
        <v>79</v>
      </c>
      <c r="B85" s="41" t="s">
        <v>211</v>
      </c>
      <c r="C85" s="35" t="s">
        <v>22</v>
      </c>
      <c r="D85" s="36" t="s">
        <v>212</v>
      </c>
      <c r="E85" s="37" t="s">
        <v>24</v>
      </c>
      <c r="F85" s="35" t="s">
        <v>25</v>
      </c>
      <c r="G85" s="38">
        <v>16.63</v>
      </c>
      <c r="H85" s="39">
        <v>16.63</v>
      </c>
      <c r="I85" s="73">
        <f t="shared" si="13"/>
        <v>18625.6</v>
      </c>
      <c r="J85" s="74">
        <f t="shared" si="14"/>
        <v>1136.1616</v>
      </c>
      <c r="K85" s="75">
        <v>0.8</v>
      </c>
      <c r="L85" s="74">
        <f t="shared" si="15"/>
        <v>908.92928</v>
      </c>
      <c r="M85" s="38">
        <v>227.23232</v>
      </c>
      <c r="N85" s="78" t="s">
        <v>213</v>
      </c>
      <c r="O85" s="77" t="s">
        <v>27</v>
      </c>
      <c r="P85" s="89"/>
      <c r="Q85" s="89"/>
    </row>
    <row r="86" s="4" customFormat="1" ht="18.6" customHeight="1" spans="1:17">
      <c r="A86" s="103">
        <f t="shared" si="16"/>
        <v>80</v>
      </c>
      <c r="B86" s="41" t="s">
        <v>214</v>
      </c>
      <c r="C86" s="35" t="s">
        <v>22</v>
      </c>
      <c r="D86" s="36" t="s">
        <v>56</v>
      </c>
      <c r="E86" s="37" t="s">
        <v>24</v>
      </c>
      <c r="F86" s="35" t="s">
        <v>25</v>
      </c>
      <c r="G86" s="38">
        <v>10.97</v>
      </c>
      <c r="H86" s="39">
        <v>10.97</v>
      </c>
      <c r="I86" s="73">
        <f t="shared" si="13"/>
        <v>12286.4</v>
      </c>
      <c r="J86" s="74">
        <f t="shared" si="14"/>
        <v>749.4704</v>
      </c>
      <c r="K86" s="75">
        <v>0.8</v>
      </c>
      <c r="L86" s="74">
        <f t="shared" si="15"/>
        <v>599.57632</v>
      </c>
      <c r="M86" s="38">
        <v>149.89408</v>
      </c>
      <c r="N86" s="78" t="s">
        <v>215</v>
      </c>
      <c r="O86" s="77" t="s">
        <v>27</v>
      </c>
      <c r="P86" s="89"/>
      <c r="Q86" s="89"/>
    </row>
    <row r="87" s="4" customFormat="1" ht="18.6" customHeight="1" spans="1:17">
      <c r="A87" s="103">
        <f t="shared" si="16"/>
        <v>81</v>
      </c>
      <c r="B87" s="41" t="s">
        <v>216</v>
      </c>
      <c r="C87" s="35" t="s">
        <v>22</v>
      </c>
      <c r="D87" s="36" t="s">
        <v>35</v>
      </c>
      <c r="E87" s="37" t="s">
        <v>24</v>
      </c>
      <c r="F87" s="35" t="s">
        <v>25</v>
      </c>
      <c r="G87" s="38">
        <v>13.26</v>
      </c>
      <c r="H87" s="39">
        <v>13.26</v>
      </c>
      <c r="I87" s="73">
        <f t="shared" si="13"/>
        <v>14851.2</v>
      </c>
      <c r="J87" s="74">
        <f t="shared" si="14"/>
        <v>905.9232</v>
      </c>
      <c r="K87" s="75">
        <v>0.8</v>
      </c>
      <c r="L87" s="74">
        <f t="shared" si="15"/>
        <v>724.73856</v>
      </c>
      <c r="M87" s="38">
        <v>181.18464</v>
      </c>
      <c r="N87" s="78" t="s">
        <v>217</v>
      </c>
      <c r="O87" s="77" t="s">
        <v>27</v>
      </c>
      <c r="P87" s="89"/>
      <c r="Q87" s="89"/>
    </row>
    <row r="88" s="4" customFormat="1" ht="18.6" customHeight="1" spans="1:17">
      <c r="A88" s="103">
        <f t="shared" ref="A88:A97" si="17">ROW()-6</f>
        <v>82</v>
      </c>
      <c r="B88" s="41" t="s">
        <v>218</v>
      </c>
      <c r="C88" s="35" t="s">
        <v>22</v>
      </c>
      <c r="D88" s="36" t="s">
        <v>35</v>
      </c>
      <c r="E88" s="37" t="s">
        <v>24</v>
      </c>
      <c r="F88" s="35" t="s">
        <v>25</v>
      </c>
      <c r="G88" s="38">
        <v>24.78</v>
      </c>
      <c r="H88" s="39">
        <v>24.78</v>
      </c>
      <c r="I88" s="73">
        <f t="shared" si="13"/>
        <v>27753.6</v>
      </c>
      <c r="J88" s="74">
        <f t="shared" si="14"/>
        <v>1692.9696</v>
      </c>
      <c r="K88" s="75">
        <v>0.8</v>
      </c>
      <c r="L88" s="74">
        <f t="shared" si="15"/>
        <v>1354.37568</v>
      </c>
      <c r="M88" s="38">
        <v>338.59392</v>
      </c>
      <c r="N88" s="78" t="s">
        <v>219</v>
      </c>
      <c r="O88" s="77" t="s">
        <v>27</v>
      </c>
      <c r="P88" s="89"/>
      <c r="Q88" s="89"/>
    </row>
    <row r="89" s="4" customFormat="1" ht="18.6" customHeight="1" spans="1:17">
      <c r="A89" s="103">
        <f t="shared" si="17"/>
        <v>83</v>
      </c>
      <c r="B89" s="41" t="s">
        <v>220</v>
      </c>
      <c r="C89" s="35" t="s">
        <v>22</v>
      </c>
      <c r="D89" s="36" t="s">
        <v>221</v>
      </c>
      <c r="E89" s="37" t="s">
        <v>24</v>
      </c>
      <c r="F89" s="35" t="s">
        <v>25</v>
      </c>
      <c r="G89" s="38">
        <v>16.88</v>
      </c>
      <c r="H89" s="39">
        <v>16.88</v>
      </c>
      <c r="I89" s="73">
        <f t="shared" si="13"/>
        <v>18905.6</v>
      </c>
      <c r="J89" s="74">
        <f t="shared" si="14"/>
        <v>1153.2416</v>
      </c>
      <c r="K89" s="75">
        <v>0.8</v>
      </c>
      <c r="L89" s="74">
        <f t="shared" si="15"/>
        <v>922.59328</v>
      </c>
      <c r="M89" s="38">
        <v>230.64832</v>
      </c>
      <c r="N89" s="78" t="s">
        <v>222</v>
      </c>
      <c r="O89" s="77" t="s">
        <v>27</v>
      </c>
      <c r="P89" s="89"/>
      <c r="Q89" s="89"/>
    </row>
    <row r="90" s="4" customFormat="1" ht="18.6" customHeight="1" spans="1:17">
      <c r="A90" s="103">
        <f t="shared" si="17"/>
        <v>84</v>
      </c>
      <c r="B90" s="41" t="s">
        <v>223</v>
      </c>
      <c r="C90" s="35" t="s">
        <v>22</v>
      </c>
      <c r="D90" s="36" t="s">
        <v>43</v>
      </c>
      <c r="E90" s="37" t="s">
        <v>24</v>
      </c>
      <c r="F90" s="35" t="s">
        <v>25</v>
      </c>
      <c r="G90" s="38">
        <v>10</v>
      </c>
      <c r="H90" s="39">
        <v>10</v>
      </c>
      <c r="I90" s="73">
        <f t="shared" si="13"/>
        <v>11200</v>
      </c>
      <c r="J90" s="74">
        <f t="shared" si="14"/>
        <v>683.2</v>
      </c>
      <c r="K90" s="75">
        <v>0.8</v>
      </c>
      <c r="L90" s="74">
        <f t="shared" si="15"/>
        <v>546.56</v>
      </c>
      <c r="M90" s="38">
        <v>136.64</v>
      </c>
      <c r="N90" s="78" t="s">
        <v>224</v>
      </c>
      <c r="O90" s="77" t="s">
        <v>27</v>
      </c>
      <c r="P90" s="89"/>
      <c r="Q90" s="89"/>
    </row>
    <row r="91" s="102" customFormat="1" ht="18.6" customHeight="1" spans="1:17">
      <c r="A91" s="103">
        <f t="shared" si="17"/>
        <v>85</v>
      </c>
      <c r="B91" s="41" t="s">
        <v>225</v>
      </c>
      <c r="C91" s="35" t="s">
        <v>22</v>
      </c>
      <c r="D91" s="36" t="s">
        <v>153</v>
      </c>
      <c r="E91" s="37" t="s">
        <v>24</v>
      </c>
      <c r="F91" s="35" t="s">
        <v>25</v>
      </c>
      <c r="G91" s="38">
        <v>16.5</v>
      </c>
      <c r="H91" s="39">
        <v>16.5</v>
      </c>
      <c r="I91" s="73">
        <f t="shared" si="13"/>
        <v>18480</v>
      </c>
      <c r="J91" s="74">
        <f t="shared" si="14"/>
        <v>1127.28</v>
      </c>
      <c r="K91" s="75">
        <v>0.8</v>
      </c>
      <c r="L91" s="74">
        <f t="shared" si="15"/>
        <v>901.824</v>
      </c>
      <c r="M91" s="38">
        <v>225.456</v>
      </c>
      <c r="N91" s="78" t="s">
        <v>226</v>
      </c>
      <c r="O91" s="77" t="s">
        <v>27</v>
      </c>
      <c r="P91" s="123"/>
      <c r="Q91" s="123"/>
    </row>
    <row r="92" s="4" customFormat="1" ht="18.6" customHeight="1" spans="1:17">
      <c r="A92" s="103">
        <f t="shared" si="17"/>
        <v>86</v>
      </c>
      <c r="B92" s="41" t="s">
        <v>227</v>
      </c>
      <c r="C92" s="35" t="s">
        <v>22</v>
      </c>
      <c r="D92" s="36" t="s">
        <v>228</v>
      </c>
      <c r="E92" s="37" t="s">
        <v>24</v>
      </c>
      <c r="F92" s="35" t="s">
        <v>25</v>
      </c>
      <c r="G92" s="38">
        <v>19.63</v>
      </c>
      <c r="H92" s="39">
        <v>19.63</v>
      </c>
      <c r="I92" s="73">
        <f t="shared" si="13"/>
        <v>21985.6</v>
      </c>
      <c r="J92" s="74">
        <f t="shared" si="14"/>
        <v>1341.1216</v>
      </c>
      <c r="K92" s="75">
        <v>0.8</v>
      </c>
      <c r="L92" s="74">
        <f t="shared" si="15"/>
        <v>1072.89728</v>
      </c>
      <c r="M92" s="38">
        <v>268.22432</v>
      </c>
      <c r="N92" s="78" t="s">
        <v>229</v>
      </c>
      <c r="O92" s="77" t="s">
        <v>27</v>
      </c>
      <c r="P92" s="89"/>
      <c r="Q92" s="89"/>
    </row>
    <row r="93" s="4" customFormat="1" ht="18.6" customHeight="1" spans="1:17">
      <c r="A93" s="103">
        <f t="shared" si="17"/>
        <v>87</v>
      </c>
      <c r="B93" s="41" t="s">
        <v>230</v>
      </c>
      <c r="C93" s="35" t="s">
        <v>22</v>
      </c>
      <c r="D93" s="36" t="s">
        <v>153</v>
      </c>
      <c r="E93" s="37" t="s">
        <v>24</v>
      </c>
      <c r="F93" s="35" t="s">
        <v>25</v>
      </c>
      <c r="G93" s="38">
        <v>11.37</v>
      </c>
      <c r="H93" s="39">
        <v>11.37</v>
      </c>
      <c r="I93" s="73">
        <f t="shared" si="13"/>
        <v>12734.4</v>
      </c>
      <c r="J93" s="74">
        <f t="shared" si="14"/>
        <v>776.7984</v>
      </c>
      <c r="K93" s="75">
        <v>0.8</v>
      </c>
      <c r="L93" s="74">
        <f t="shared" si="15"/>
        <v>621.43872</v>
      </c>
      <c r="M93" s="38">
        <v>155.35968</v>
      </c>
      <c r="N93" s="78" t="s">
        <v>231</v>
      </c>
      <c r="O93" s="77" t="s">
        <v>27</v>
      </c>
      <c r="P93" s="89"/>
      <c r="Q93" s="89"/>
    </row>
    <row r="94" s="4" customFormat="1" ht="18.6" customHeight="1" spans="1:17">
      <c r="A94" s="103">
        <f t="shared" si="17"/>
        <v>88</v>
      </c>
      <c r="B94" s="41" t="s">
        <v>232</v>
      </c>
      <c r="C94" s="35" t="s">
        <v>22</v>
      </c>
      <c r="D94" s="36" t="s">
        <v>29</v>
      </c>
      <c r="E94" s="37" t="s">
        <v>24</v>
      </c>
      <c r="F94" s="35" t="s">
        <v>25</v>
      </c>
      <c r="G94" s="38">
        <v>21.76</v>
      </c>
      <c r="H94" s="39">
        <v>21.76</v>
      </c>
      <c r="I94" s="73">
        <f t="shared" si="13"/>
        <v>24371.2</v>
      </c>
      <c r="J94" s="74">
        <f t="shared" si="14"/>
        <v>1486.6432</v>
      </c>
      <c r="K94" s="75">
        <v>0.8</v>
      </c>
      <c r="L94" s="74">
        <f t="shared" si="15"/>
        <v>1189.31456</v>
      </c>
      <c r="M94" s="38">
        <v>297.32864</v>
      </c>
      <c r="N94" s="78" t="s">
        <v>233</v>
      </c>
      <c r="O94" s="77" t="s">
        <v>27</v>
      </c>
      <c r="P94" s="89"/>
      <c r="Q94" s="89"/>
    </row>
    <row r="95" s="4" customFormat="1" ht="18.6" customHeight="1" spans="1:17">
      <c r="A95" s="103">
        <f t="shared" si="17"/>
        <v>89</v>
      </c>
      <c r="B95" s="41" t="s">
        <v>234</v>
      </c>
      <c r="C95" s="35" t="s">
        <v>22</v>
      </c>
      <c r="D95" s="36" t="s">
        <v>75</v>
      </c>
      <c r="E95" s="37" t="s">
        <v>24</v>
      </c>
      <c r="F95" s="35" t="s">
        <v>25</v>
      </c>
      <c r="G95" s="38">
        <v>22.63</v>
      </c>
      <c r="H95" s="39">
        <v>22.63</v>
      </c>
      <c r="I95" s="73">
        <f t="shared" si="13"/>
        <v>25345.6</v>
      </c>
      <c r="J95" s="74">
        <f t="shared" si="14"/>
        <v>1546.0816</v>
      </c>
      <c r="K95" s="75">
        <v>0.8</v>
      </c>
      <c r="L95" s="74">
        <f t="shared" si="15"/>
        <v>1236.86528</v>
      </c>
      <c r="M95" s="38">
        <v>309.21632</v>
      </c>
      <c r="N95" s="78" t="s">
        <v>235</v>
      </c>
      <c r="O95" s="77" t="s">
        <v>27</v>
      </c>
      <c r="P95" s="89"/>
      <c r="Q95" s="89"/>
    </row>
    <row r="96" s="4" customFormat="1" ht="18.6" customHeight="1" spans="1:17">
      <c r="A96" s="103">
        <f t="shared" si="17"/>
        <v>90</v>
      </c>
      <c r="B96" s="41" t="s">
        <v>236</v>
      </c>
      <c r="C96" s="35" t="s">
        <v>22</v>
      </c>
      <c r="D96" s="36" t="s">
        <v>237</v>
      </c>
      <c r="E96" s="37" t="s">
        <v>24</v>
      </c>
      <c r="F96" s="35" t="s">
        <v>25</v>
      </c>
      <c r="G96" s="38">
        <v>57.09</v>
      </c>
      <c r="H96" s="39">
        <v>57.09</v>
      </c>
      <c r="I96" s="73">
        <f t="shared" si="13"/>
        <v>63940.8</v>
      </c>
      <c r="J96" s="74">
        <f t="shared" si="14"/>
        <v>3900.3888</v>
      </c>
      <c r="K96" s="75">
        <v>0.8</v>
      </c>
      <c r="L96" s="74">
        <f t="shared" si="15"/>
        <v>3120.31104</v>
      </c>
      <c r="M96" s="38">
        <v>780.07776</v>
      </c>
      <c r="N96" s="78" t="s">
        <v>238</v>
      </c>
      <c r="O96" s="77" t="s">
        <v>27</v>
      </c>
      <c r="P96" s="89"/>
      <c r="Q96" s="89"/>
    </row>
    <row r="97" s="4" customFormat="1" ht="18.6" customHeight="1" spans="1:17">
      <c r="A97" s="103">
        <f t="shared" si="17"/>
        <v>91</v>
      </c>
      <c r="B97" s="41" t="s">
        <v>239</v>
      </c>
      <c r="C97" s="35" t="s">
        <v>22</v>
      </c>
      <c r="D97" s="36" t="s">
        <v>212</v>
      </c>
      <c r="E97" s="37" t="s">
        <v>24</v>
      </c>
      <c r="F97" s="35" t="s">
        <v>25</v>
      </c>
      <c r="G97" s="38">
        <v>10.01</v>
      </c>
      <c r="H97" s="39">
        <v>10.01</v>
      </c>
      <c r="I97" s="73">
        <f t="shared" si="13"/>
        <v>11211.2</v>
      </c>
      <c r="J97" s="74">
        <f t="shared" si="14"/>
        <v>683.8832</v>
      </c>
      <c r="K97" s="75">
        <v>0.8</v>
      </c>
      <c r="L97" s="74">
        <f t="shared" si="15"/>
        <v>547.10656</v>
      </c>
      <c r="M97" s="38">
        <v>136.77664</v>
      </c>
      <c r="N97" s="78" t="s">
        <v>240</v>
      </c>
      <c r="O97" s="77" t="s">
        <v>27</v>
      </c>
      <c r="P97" s="89"/>
      <c r="Q97" s="89"/>
    </row>
    <row r="98" s="4" customFormat="1" ht="18.6" customHeight="1" spans="1:17">
      <c r="A98" s="103">
        <f t="shared" ref="A98:A107" si="18">ROW()-6</f>
        <v>92</v>
      </c>
      <c r="B98" s="41" t="s">
        <v>241</v>
      </c>
      <c r="C98" s="35" t="s">
        <v>22</v>
      </c>
      <c r="D98" s="36" t="s">
        <v>35</v>
      </c>
      <c r="E98" s="37" t="s">
        <v>24</v>
      </c>
      <c r="F98" s="35" t="s">
        <v>25</v>
      </c>
      <c r="G98" s="38">
        <v>10</v>
      </c>
      <c r="H98" s="39">
        <v>10</v>
      </c>
      <c r="I98" s="73">
        <f t="shared" si="13"/>
        <v>11200</v>
      </c>
      <c r="J98" s="74">
        <f t="shared" si="14"/>
        <v>683.2</v>
      </c>
      <c r="K98" s="75">
        <v>0.8</v>
      </c>
      <c r="L98" s="74">
        <f t="shared" si="15"/>
        <v>546.56</v>
      </c>
      <c r="M98" s="38">
        <v>136.64</v>
      </c>
      <c r="N98" s="78" t="s">
        <v>242</v>
      </c>
      <c r="O98" s="77" t="s">
        <v>27</v>
      </c>
      <c r="P98" s="89"/>
      <c r="Q98" s="89"/>
    </row>
    <row r="99" s="4" customFormat="1" ht="18.6" customHeight="1" spans="1:17">
      <c r="A99" s="103">
        <f t="shared" si="18"/>
        <v>93</v>
      </c>
      <c r="B99" s="41" t="s">
        <v>243</v>
      </c>
      <c r="C99" s="35" t="s">
        <v>22</v>
      </c>
      <c r="D99" s="36" t="s">
        <v>65</v>
      </c>
      <c r="E99" s="37" t="s">
        <v>24</v>
      </c>
      <c r="F99" s="35" t="s">
        <v>25</v>
      </c>
      <c r="G99" s="38">
        <v>9.03</v>
      </c>
      <c r="H99" s="39">
        <v>9.03</v>
      </c>
      <c r="I99" s="73">
        <f t="shared" si="13"/>
        <v>10113.6</v>
      </c>
      <c r="J99" s="74">
        <f t="shared" si="14"/>
        <v>616.9296</v>
      </c>
      <c r="K99" s="75">
        <v>0.8</v>
      </c>
      <c r="L99" s="74">
        <f t="shared" si="15"/>
        <v>493.54368</v>
      </c>
      <c r="M99" s="38">
        <v>123.38592</v>
      </c>
      <c r="N99" s="78" t="s">
        <v>244</v>
      </c>
      <c r="O99" s="77" t="s">
        <v>27</v>
      </c>
      <c r="P99" s="89"/>
      <c r="Q99" s="89"/>
    </row>
    <row r="100" s="4" customFormat="1" ht="18.6" customHeight="1" spans="1:17">
      <c r="A100" s="103">
        <f t="shared" si="18"/>
        <v>94</v>
      </c>
      <c r="B100" s="41" t="s">
        <v>245</v>
      </c>
      <c r="C100" s="35" t="s">
        <v>22</v>
      </c>
      <c r="D100" s="36" t="s">
        <v>62</v>
      </c>
      <c r="E100" s="37" t="s">
        <v>24</v>
      </c>
      <c r="F100" s="35" t="s">
        <v>25</v>
      </c>
      <c r="G100" s="38">
        <v>23.81</v>
      </c>
      <c r="H100" s="39">
        <v>23.81</v>
      </c>
      <c r="I100" s="73">
        <f t="shared" si="13"/>
        <v>26667.2</v>
      </c>
      <c r="J100" s="74">
        <f t="shared" si="14"/>
        <v>1626.6992</v>
      </c>
      <c r="K100" s="75">
        <v>0.8</v>
      </c>
      <c r="L100" s="74">
        <f t="shared" si="15"/>
        <v>1301.35936</v>
      </c>
      <c r="M100" s="38">
        <v>325.33984</v>
      </c>
      <c r="N100" s="78" t="s">
        <v>246</v>
      </c>
      <c r="O100" s="77" t="s">
        <v>27</v>
      </c>
      <c r="P100" s="89"/>
      <c r="Q100" s="89"/>
    </row>
    <row r="101" s="4" customFormat="1" ht="18.6" customHeight="1" spans="1:17">
      <c r="A101" s="103">
        <f t="shared" si="18"/>
        <v>95</v>
      </c>
      <c r="B101" s="41" t="s">
        <v>247</v>
      </c>
      <c r="C101" s="35" t="s">
        <v>22</v>
      </c>
      <c r="D101" s="36" t="s">
        <v>32</v>
      </c>
      <c r="E101" s="37" t="s">
        <v>24</v>
      </c>
      <c r="F101" s="35" t="s">
        <v>25</v>
      </c>
      <c r="G101" s="38">
        <v>35.16</v>
      </c>
      <c r="H101" s="39">
        <v>35.16</v>
      </c>
      <c r="I101" s="73">
        <f t="shared" si="13"/>
        <v>39379.2</v>
      </c>
      <c r="J101" s="74">
        <f t="shared" si="14"/>
        <v>2402.1312</v>
      </c>
      <c r="K101" s="75">
        <v>0.8</v>
      </c>
      <c r="L101" s="74">
        <f t="shared" si="15"/>
        <v>1921.70496</v>
      </c>
      <c r="M101" s="38">
        <v>480.42624</v>
      </c>
      <c r="N101" s="78" t="s">
        <v>248</v>
      </c>
      <c r="O101" s="77" t="s">
        <v>27</v>
      </c>
      <c r="P101" s="89"/>
      <c r="Q101" s="89"/>
    </row>
    <row r="102" s="4" customFormat="1" ht="18.6" customHeight="1" spans="1:17">
      <c r="A102" s="103">
        <f t="shared" si="18"/>
        <v>96</v>
      </c>
      <c r="B102" s="41" t="s">
        <v>249</v>
      </c>
      <c r="C102" s="35" t="s">
        <v>22</v>
      </c>
      <c r="D102" s="36" t="s">
        <v>250</v>
      </c>
      <c r="E102" s="37" t="s">
        <v>24</v>
      </c>
      <c r="F102" s="35" t="s">
        <v>25</v>
      </c>
      <c r="G102" s="38">
        <v>16.93</v>
      </c>
      <c r="H102" s="39">
        <v>16.93</v>
      </c>
      <c r="I102" s="73">
        <f t="shared" si="13"/>
        <v>18961.6</v>
      </c>
      <c r="J102" s="74">
        <f t="shared" si="14"/>
        <v>1156.6576</v>
      </c>
      <c r="K102" s="75">
        <v>0.8</v>
      </c>
      <c r="L102" s="74">
        <f t="shared" si="15"/>
        <v>925.32608</v>
      </c>
      <c r="M102" s="38">
        <v>231.33152</v>
      </c>
      <c r="N102" s="78" t="s">
        <v>251</v>
      </c>
      <c r="O102" s="77" t="s">
        <v>27</v>
      </c>
      <c r="P102" s="89"/>
      <c r="Q102" s="89"/>
    </row>
    <row r="103" s="4" customFormat="1" ht="18.6" customHeight="1" spans="1:17">
      <c r="A103" s="103">
        <f t="shared" si="18"/>
        <v>97</v>
      </c>
      <c r="B103" s="41" t="s">
        <v>252</v>
      </c>
      <c r="C103" s="35" t="s">
        <v>22</v>
      </c>
      <c r="D103" s="36" t="s">
        <v>62</v>
      </c>
      <c r="E103" s="37" t="s">
        <v>24</v>
      </c>
      <c r="F103" s="35" t="s">
        <v>25</v>
      </c>
      <c r="G103" s="38">
        <v>30.28</v>
      </c>
      <c r="H103" s="39">
        <v>30.28</v>
      </c>
      <c r="I103" s="73">
        <f t="shared" si="13"/>
        <v>33913.6</v>
      </c>
      <c r="J103" s="74">
        <f t="shared" si="14"/>
        <v>2068.7296</v>
      </c>
      <c r="K103" s="75">
        <v>0.8</v>
      </c>
      <c r="L103" s="74">
        <f t="shared" si="15"/>
        <v>1654.98368</v>
      </c>
      <c r="M103" s="38">
        <v>413.74592</v>
      </c>
      <c r="N103" s="78" t="s">
        <v>253</v>
      </c>
      <c r="O103" s="77" t="s">
        <v>27</v>
      </c>
      <c r="P103" s="89"/>
      <c r="Q103" s="89"/>
    </row>
    <row r="104" s="4" customFormat="1" ht="18.6" customHeight="1" spans="1:17">
      <c r="A104" s="103">
        <f t="shared" si="18"/>
        <v>98</v>
      </c>
      <c r="B104" s="41" t="s">
        <v>254</v>
      </c>
      <c r="C104" s="35" t="s">
        <v>22</v>
      </c>
      <c r="D104" s="36" t="s">
        <v>62</v>
      </c>
      <c r="E104" s="37" t="s">
        <v>24</v>
      </c>
      <c r="F104" s="35" t="s">
        <v>25</v>
      </c>
      <c r="G104" s="38">
        <v>19.48</v>
      </c>
      <c r="H104" s="39">
        <v>19.48</v>
      </c>
      <c r="I104" s="73">
        <f t="shared" ref="I104:I135" si="19">H104*1120</f>
        <v>21817.6</v>
      </c>
      <c r="J104" s="74">
        <f t="shared" ref="J104:J135" si="20">H104*68.32</f>
        <v>1330.8736</v>
      </c>
      <c r="K104" s="75">
        <v>0.8</v>
      </c>
      <c r="L104" s="74">
        <f t="shared" ref="L104:L135" si="21">J104*K104</f>
        <v>1064.69888</v>
      </c>
      <c r="M104" s="38">
        <v>266.17472</v>
      </c>
      <c r="N104" s="78" t="s">
        <v>255</v>
      </c>
      <c r="O104" s="77" t="s">
        <v>27</v>
      </c>
      <c r="P104" s="89"/>
      <c r="Q104" s="89"/>
    </row>
    <row r="105" s="4" customFormat="1" ht="18.6" customHeight="1" spans="1:17">
      <c r="A105" s="103">
        <f t="shared" si="18"/>
        <v>99</v>
      </c>
      <c r="B105" s="41" t="s">
        <v>256</v>
      </c>
      <c r="C105" s="35" t="s">
        <v>22</v>
      </c>
      <c r="D105" s="36" t="s">
        <v>257</v>
      </c>
      <c r="E105" s="37" t="s">
        <v>24</v>
      </c>
      <c r="F105" s="35" t="s">
        <v>25</v>
      </c>
      <c r="G105" s="38">
        <v>16.73</v>
      </c>
      <c r="H105" s="39">
        <v>16.73</v>
      </c>
      <c r="I105" s="73">
        <f t="shared" si="19"/>
        <v>18737.6</v>
      </c>
      <c r="J105" s="74">
        <f t="shared" si="20"/>
        <v>1142.9936</v>
      </c>
      <c r="K105" s="75">
        <v>0.8</v>
      </c>
      <c r="L105" s="74">
        <f t="shared" si="21"/>
        <v>914.39488</v>
      </c>
      <c r="M105" s="38">
        <v>228.59872</v>
      </c>
      <c r="N105" s="78" t="s">
        <v>258</v>
      </c>
      <c r="O105" s="77" t="s">
        <v>27</v>
      </c>
      <c r="P105" s="89"/>
      <c r="Q105" s="89"/>
    </row>
    <row r="106" s="4" customFormat="1" ht="18.6" customHeight="1" spans="1:17">
      <c r="A106" s="103">
        <f t="shared" si="18"/>
        <v>100</v>
      </c>
      <c r="B106" s="41" t="s">
        <v>259</v>
      </c>
      <c r="C106" s="35" t="s">
        <v>22</v>
      </c>
      <c r="D106" s="36" t="s">
        <v>43</v>
      </c>
      <c r="E106" s="37" t="s">
        <v>24</v>
      </c>
      <c r="F106" s="35" t="s">
        <v>25</v>
      </c>
      <c r="G106" s="38">
        <v>20.19</v>
      </c>
      <c r="H106" s="39">
        <v>20.19</v>
      </c>
      <c r="I106" s="73">
        <f t="shared" si="19"/>
        <v>22612.8</v>
      </c>
      <c r="J106" s="74">
        <f t="shared" si="20"/>
        <v>1379.3808</v>
      </c>
      <c r="K106" s="75">
        <v>0.8</v>
      </c>
      <c r="L106" s="74">
        <f t="shared" si="21"/>
        <v>1103.50464</v>
      </c>
      <c r="M106" s="38">
        <v>275.87616</v>
      </c>
      <c r="N106" s="78" t="s">
        <v>260</v>
      </c>
      <c r="O106" s="77" t="s">
        <v>27</v>
      </c>
      <c r="P106" s="89"/>
      <c r="Q106" s="89"/>
    </row>
    <row r="107" s="4" customFormat="1" ht="18.6" customHeight="1" spans="1:17">
      <c r="A107" s="103">
        <f t="shared" si="18"/>
        <v>101</v>
      </c>
      <c r="B107" s="41" t="s">
        <v>261</v>
      </c>
      <c r="C107" s="35" t="s">
        <v>22</v>
      </c>
      <c r="D107" s="36" t="s">
        <v>104</v>
      </c>
      <c r="E107" s="37" t="s">
        <v>24</v>
      </c>
      <c r="F107" s="35" t="s">
        <v>25</v>
      </c>
      <c r="G107" s="38">
        <v>17.27</v>
      </c>
      <c r="H107" s="39">
        <v>17.27</v>
      </c>
      <c r="I107" s="73">
        <f t="shared" si="19"/>
        <v>19342.4</v>
      </c>
      <c r="J107" s="74">
        <f t="shared" si="20"/>
        <v>1179.8864</v>
      </c>
      <c r="K107" s="75">
        <v>0.8</v>
      </c>
      <c r="L107" s="74">
        <f t="shared" si="21"/>
        <v>943.90912</v>
      </c>
      <c r="M107" s="38">
        <v>235.97728</v>
      </c>
      <c r="N107" s="78" t="s">
        <v>262</v>
      </c>
      <c r="O107" s="77" t="s">
        <v>27</v>
      </c>
      <c r="P107" s="89"/>
      <c r="Q107" s="89"/>
    </row>
    <row r="108" s="4" customFormat="1" ht="18.6" customHeight="1" spans="1:17">
      <c r="A108" s="103">
        <f t="shared" ref="A108:A117" si="22">ROW()-6</f>
        <v>102</v>
      </c>
      <c r="B108" s="41" t="s">
        <v>263</v>
      </c>
      <c r="C108" s="35" t="s">
        <v>22</v>
      </c>
      <c r="D108" s="36" t="s">
        <v>264</v>
      </c>
      <c r="E108" s="37" t="s">
        <v>24</v>
      </c>
      <c r="F108" s="35" t="s">
        <v>25</v>
      </c>
      <c r="G108" s="105">
        <v>191.37</v>
      </c>
      <c r="H108" s="110">
        <v>191.37</v>
      </c>
      <c r="I108" s="73">
        <f t="shared" si="19"/>
        <v>214334.4</v>
      </c>
      <c r="J108" s="74">
        <f t="shared" si="20"/>
        <v>13074.3984</v>
      </c>
      <c r="K108" s="75">
        <v>0.8</v>
      </c>
      <c r="L108" s="74">
        <f t="shared" si="21"/>
        <v>10459.51872</v>
      </c>
      <c r="M108" s="38">
        <v>2614.87968</v>
      </c>
      <c r="N108" s="78" t="s">
        <v>265</v>
      </c>
      <c r="O108" s="77" t="s">
        <v>27</v>
      </c>
      <c r="P108" s="89"/>
      <c r="Q108" s="89"/>
    </row>
    <row r="109" s="4" customFormat="1" ht="18.6" customHeight="1" spans="1:17">
      <c r="A109" s="103">
        <f t="shared" si="22"/>
        <v>103</v>
      </c>
      <c r="B109" s="41" t="s">
        <v>266</v>
      </c>
      <c r="C109" s="35" t="s">
        <v>22</v>
      </c>
      <c r="D109" s="36" t="s">
        <v>212</v>
      </c>
      <c r="E109" s="37" t="s">
        <v>24</v>
      </c>
      <c r="F109" s="35" t="s">
        <v>25</v>
      </c>
      <c r="G109" s="38">
        <v>39.77</v>
      </c>
      <c r="H109" s="110">
        <v>39.77</v>
      </c>
      <c r="I109" s="73">
        <f t="shared" si="19"/>
        <v>44542.4</v>
      </c>
      <c r="J109" s="74">
        <f t="shared" si="20"/>
        <v>2717.0864</v>
      </c>
      <c r="K109" s="75">
        <v>0.8</v>
      </c>
      <c r="L109" s="74">
        <f t="shared" si="21"/>
        <v>2173.66912</v>
      </c>
      <c r="M109" s="38">
        <v>543.41728</v>
      </c>
      <c r="N109" s="78" t="s">
        <v>267</v>
      </c>
      <c r="O109" s="77" t="s">
        <v>27</v>
      </c>
      <c r="P109" s="89"/>
      <c r="Q109" s="89"/>
    </row>
    <row r="110" s="4" customFormat="1" ht="18.6" customHeight="1" spans="1:17">
      <c r="A110" s="103">
        <f t="shared" si="22"/>
        <v>104</v>
      </c>
      <c r="B110" s="41" t="s">
        <v>268</v>
      </c>
      <c r="C110" s="35" t="s">
        <v>22</v>
      </c>
      <c r="D110" s="36" t="s">
        <v>269</v>
      </c>
      <c r="E110" s="37" t="s">
        <v>24</v>
      </c>
      <c r="F110" s="35" t="s">
        <v>25</v>
      </c>
      <c r="G110" s="38">
        <v>9.37</v>
      </c>
      <c r="H110" s="110">
        <v>9.37</v>
      </c>
      <c r="I110" s="73">
        <f t="shared" si="19"/>
        <v>10494.4</v>
      </c>
      <c r="J110" s="74">
        <f t="shared" si="20"/>
        <v>640.1584</v>
      </c>
      <c r="K110" s="75">
        <v>0.8</v>
      </c>
      <c r="L110" s="74">
        <f t="shared" si="21"/>
        <v>512.12672</v>
      </c>
      <c r="M110" s="38">
        <v>128.03168</v>
      </c>
      <c r="N110" s="78" t="s">
        <v>270</v>
      </c>
      <c r="O110" s="77" t="s">
        <v>27</v>
      </c>
      <c r="P110" s="89"/>
      <c r="Q110" s="89"/>
    </row>
    <row r="111" s="4" customFormat="1" ht="18.6" customHeight="1" spans="1:17">
      <c r="A111" s="103">
        <f t="shared" si="22"/>
        <v>105</v>
      </c>
      <c r="B111" s="41" t="s">
        <v>271</v>
      </c>
      <c r="C111" s="35" t="s">
        <v>22</v>
      </c>
      <c r="D111" s="36" t="s">
        <v>32</v>
      </c>
      <c r="E111" s="37" t="s">
        <v>24</v>
      </c>
      <c r="F111" s="35" t="s">
        <v>25</v>
      </c>
      <c r="G111" s="38">
        <v>8.9</v>
      </c>
      <c r="H111" s="110">
        <v>8.9</v>
      </c>
      <c r="I111" s="73">
        <f t="shared" si="19"/>
        <v>9968</v>
      </c>
      <c r="J111" s="74">
        <f t="shared" si="20"/>
        <v>608.048</v>
      </c>
      <c r="K111" s="75">
        <v>0.8</v>
      </c>
      <c r="L111" s="74">
        <f t="shared" si="21"/>
        <v>486.4384</v>
      </c>
      <c r="M111" s="38">
        <v>121.6096</v>
      </c>
      <c r="N111" s="78" t="s">
        <v>272</v>
      </c>
      <c r="O111" s="77" t="s">
        <v>27</v>
      </c>
      <c r="P111" s="89"/>
      <c r="Q111" s="89"/>
    </row>
    <row r="112" s="4" customFormat="1" ht="18.6" customHeight="1" spans="1:17">
      <c r="A112" s="103">
        <f t="shared" si="22"/>
        <v>106</v>
      </c>
      <c r="B112" s="41" t="s">
        <v>273</v>
      </c>
      <c r="C112" s="35" t="s">
        <v>22</v>
      </c>
      <c r="D112" s="36" t="s">
        <v>121</v>
      </c>
      <c r="E112" s="37" t="s">
        <v>24</v>
      </c>
      <c r="F112" s="35" t="s">
        <v>25</v>
      </c>
      <c r="G112" s="38">
        <v>14.25</v>
      </c>
      <c r="H112" s="110">
        <v>14.25</v>
      </c>
      <c r="I112" s="73">
        <f t="shared" si="19"/>
        <v>15960</v>
      </c>
      <c r="J112" s="74">
        <f t="shared" si="20"/>
        <v>973.56</v>
      </c>
      <c r="K112" s="75">
        <v>0.8</v>
      </c>
      <c r="L112" s="74">
        <f t="shared" si="21"/>
        <v>778.848</v>
      </c>
      <c r="M112" s="38">
        <v>194.712</v>
      </c>
      <c r="N112" s="78" t="s">
        <v>274</v>
      </c>
      <c r="O112" s="77" t="s">
        <v>27</v>
      </c>
      <c r="P112" s="89"/>
      <c r="Q112" s="89"/>
    </row>
    <row r="113" s="4" customFormat="1" ht="18.6" customHeight="1" spans="1:17">
      <c r="A113" s="103">
        <f t="shared" si="22"/>
        <v>107</v>
      </c>
      <c r="B113" s="41" t="s">
        <v>275</v>
      </c>
      <c r="C113" s="35" t="s">
        <v>22</v>
      </c>
      <c r="D113" s="36" t="s">
        <v>276</v>
      </c>
      <c r="E113" s="37" t="s">
        <v>24</v>
      </c>
      <c r="F113" s="35" t="s">
        <v>25</v>
      </c>
      <c r="G113" s="38">
        <v>10.3</v>
      </c>
      <c r="H113" s="110">
        <v>10.3</v>
      </c>
      <c r="I113" s="73">
        <f t="shared" si="19"/>
        <v>11536</v>
      </c>
      <c r="J113" s="74">
        <f t="shared" si="20"/>
        <v>703.696</v>
      </c>
      <c r="K113" s="75">
        <v>0.8</v>
      </c>
      <c r="L113" s="74">
        <f t="shared" si="21"/>
        <v>562.9568</v>
      </c>
      <c r="M113" s="38">
        <v>140.7392</v>
      </c>
      <c r="N113" s="78" t="s">
        <v>277</v>
      </c>
      <c r="O113" s="77" t="s">
        <v>27</v>
      </c>
      <c r="P113" s="89"/>
      <c r="Q113" s="89"/>
    </row>
    <row r="114" s="4" customFormat="1" ht="18.6" customHeight="1" spans="1:17">
      <c r="A114" s="103">
        <f t="shared" si="22"/>
        <v>108</v>
      </c>
      <c r="B114" s="111" t="s">
        <v>278</v>
      </c>
      <c r="C114" s="35" t="s">
        <v>22</v>
      </c>
      <c r="D114" s="36" t="s">
        <v>221</v>
      </c>
      <c r="E114" s="37" t="s">
        <v>24</v>
      </c>
      <c r="F114" s="35" t="s">
        <v>25</v>
      </c>
      <c r="G114" s="38">
        <v>10</v>
      </c>
      <c r="H114" s="110">
        <v>10</v>
      </c>
      <c r="I114" s="73">
        <f t="shared" si="19"/>
        <v>11200</v>
      </c>
      <c r="J114" s="74">
        <f t="shared" si="20"/>
        <v>683.2</v>
      </c>
      <c r="K114" s="75">
        <v>0.8</v>
      </c>
      <c r="L114" s="74">
        <f t="shared" si="21"/>
        <v>546.56</v>
      </c>
      <c r="M114" s="38">
        <v>136.64</v>
      </c>
      <c r="N114" s="78" t="s">
        <v>279</v>
      </c>
      <c r="O114" s="77" t="s">
        <v>27</v>
      </c>
      <c r="P114" s="89"/>
      <c r="Q114" s="89"/>
    </row>
    <row r="115" s="4" customFormat="1" ht="18.6" customHeight="1" spans="1:17">
      <c r="A115" s="103">
        <f t="shared" si="22"/>
        <v>109</v>
      </c>
      <c r="B115" s="41" t="s">
        <v>280</v>
      </c>
      <c r="C115" s="35" t="s">
        <v>22</v>
      </c>
      <c r="D115" s="36" t="s">
        <v>23</v>
      </c>
      <c r="E115" s="37" t="s">
        <v>24</v>
      </c>
      <c r="F115" s="35" t="s">
        <v>25</v>
      </c>
      <c r="G115" s="38">
        <v>17.49</v>
      </c>
      <c r="H115" s="110">
        <v>17.49</v>
      </c>
      <c r="I115" s="73">
        <f t="shared" si="19"/>
        <v>19588.8</v>
      </c>
      <c r="J115" s="74">
        <f t="shared" si="20"/>
        <v>1194.9168</v>
      </c>
      <c r="K115" s="75">
        <v>0.8</v>
      </c>
      <c r="L115" s="74">
        <f t="shared" si="21"/>
        <v>955.93344</v>
      </c>
      <c r="M115" s="38">
        <v>238.98336</v>
      </c>
      <c r="N115" s="78" t="s">
        <v>281</v>
      </c>
      <c r="O115" s="77" t="s">
        <v>27</v>
      </c>
      <c r="P115" s="89"/>
      <c r="Q115" s="89"/>
    </row>
    <row r="116" s="4" customFormat="1" ht="18.6" customHeight="1" spans="1:17">
      <c r="A116" s="103">
        <f t="shared" si="22"/>
        <v>110</v>
      </c>
      <c r="B116" s="41" t="s">
        <v>282</v>
      </c>
      <c r="C116" s="35" t="s">
        <v>22</v>
      </c>
      <c r="D116" s="36" t="s">
        <v>121</v>
      </c>
      <c r="E116" s="37" t="s">
        <v>24</v>
      </c>
      <c r="F116" s="35" t="s">
        <v>25</v>
      </c>
      <c r="G116" s="38">
        <v>16.93</v>
      </c>
      <c r="H116" s="110">
        <v>16.93</v>
      </c>
      <c r="I116" s="73">
        <f t="shared" si="19"/>
        <v>18961.6</v>
      </c>
      <c r="J116" s="74">
        <f t="shared" si="20"/>
        <v>1156.6576</v>
      </c>
      <c r="K116" s="75">
        <v>0.8</v>
      </c>
      <c r="L116" s="74">
        <f t="shared" si="21"/>
        <v>925.32608</v>
      </c>
      <c r="M116" s="38">
        <v>231.33152</v>
      </c>
      <c r="N116" s="78" t="s">
        <v>283</v>
      </c>
      <c r="O116" s="77" t="s">
        <v>27</v>
      </c>
      <c r="P116" s="89"/>
      <c r="Q116" s="89"/>
    </row>
    <row r="117" s="4" customFormat="1" ht="18.6" customHeight="1" spans="1:17">
      <c r="A117" s="103">
        <f t="shared" si="22"/>
        <v>111</v>
      </c>
      <c r="B117" s="41" t="s">
        <v>284</v>
      </c>
      <c r="C117" s="35" t="s">
        <v>22</v>
      </c>
      <c r="D117" s="36" t="s">
        <v>212</v>
      </c>
      <c r="E117" s="37" t="s">
        <v>24</v>
      </c>
      <c r="F117" s="35" t="s">
        <v>25</v>
      </c>
      <c r="G117" s="38">
        <v>13.02</v>
      </c>
      <c r="H117" s="110">
        <v>13.02</v>
      </c>
      <c r="I117" s="73">
        <f t="shared" si="19"/>
        <v>14582.4</v>
      </c>
      <c r="J117" s="74">
        <f t="shared" si="20"/>
        <v>889.5264</v>
      </c>
      <c r="K117" s="75">
        <v>0.8</v>
      </c>
      <c r="L117" s="74">
        <f t="shared" si="21"/>
        <v>711.62112</v>
      </c>
      <c r="M117" s="38">
        <v>177.90528</v>
      </c>
      <c r="N117" s="78" t="s">
        <v>285</v>
      </c>
      <c r="O117" s="77" t="s">
        <v>27</v>
      </c>
      <c r="P117" s="89"/>
      <c r="Q117" s="89"/>
    </row>
    <row r="118" s="4" customFormat="1" ht="18.6" customHeight="1" spans="1:17">
      <c r="A118" s="103">
        <f t="shared" ref="A118:A127" si="23">ROW()-6</f>
        <v>112</v>
      </c>
      <c r="B118" s="41" t="s">
        <v>286</v>
      </c>
      <c r="C118" s="35" t="s">
        <v>22</v>
      </c>
      <c r="D118" s="36" t="s">
        <v>53</v>
      </c>
      <c r="E118" s="37" t="s">
        <v>24</v>
      </c>
      <c r="F118" s="35" t="s">
        <v>25</v>
      </c>
      <c r="G118" s="38">
        <v>14.62</v>
      </c>
      <c r="H118" s="112">
        <v>14.62</v>
      </c>
      <c r="I118" s="73">
        <f t="shared" si="19"/>
        <v>16374.4</v>
      </c>
      <c r="J118" s="74">
        <f t="shared" si="20"/>
        <v>998.8384</v>
      </c>
      <c r="K118" s="75">
        <v>0.8</v>
      </c>
      <c r="L118" s="74">
        <f t="shared" si="21"/>
        <v>799.07072</v>
      </c>
      <c r="M118" s="38">
        <v>199.76768</v>
      </c>
      <c r="N118" s="78" t="s">
        <v>287</v>
      </c>
      <c r="O118" s="77" t="s">
        <v>27</v>
      </c>
      <c r="P118" s="89"/>
      <c r="Q118" s="89"/>
    </row>
    <row r="119" s="4" customFormat="1" ht="18.6" customHeight="1" spans="1:17">
      <c r="A119" s="103">
        <f t="shared" si="23"/>
        <v>113</v>
      </c>
      <c r="B119" s="41" t="s">
        <v>288</v>
      </c>
      <c r="C119" s="35" t="s">
        <v>22</v>
      </c>
      <c r="D119" s="36" t="s">
        <v>32</v>
      </c>
      <c r="E119" s="37" t="s">
        <v>24</v>
      </c>
      <c r="F119" s="35" t="s">
        <v>25</v>
      </c>
      <c r="G119" s="38">
        <v>48.27</v>
      </c>
      <c r="H119" s="112">
        <v>48.27</v>
      </c>
      <c r="I119" s="73">
        <f t="shared" si="19"/>
        <v>54062.4</v>
      </c>
      <c r="J119" s="74">
        <f t="shared" si="20"/>
        <v>3297.8064</v>
      </c>
      <c r="K119" s="75">
        <v>0.8</v>
      </c>
      <c r="L119" s="74">
        <f t="shared" si="21"/>
        <v>2638.24512</v>
      </c>
      <c r="M119" s="38">
        <v>659.56128</v>
      </c>
      <c r="N119" s="78" t="s">
        <v>289</v>
      </c>
      <c r="O119" s="77" t="s">
        <v>27</v>
      </c>
      <c r="P119" s="89"/>
      <c r="Q119" s="89"/>
    </row>
    <row r="120" s="4" customFormat="1" ht="18.6" customHeight="1" spans="1:17">
      <c r="A120" s="103">
        <f t="shared" si="23"/>
        <v>114</v>
      </c>
      <c r="B120" s="41" t="s">
        <v>290</v>
      </c>
      <c r="C120" s="35" t="s">
        <v>22</v>
      </c>
      <c r="D120" s="36" t="s">
        <v>212</v>
      </c>
      <c r="E120" s="37" t="s">
        <v>24</v>
      </c>
      <c r="F120" s="35" t="s">
        <v>25</v>
      </c>
      <c r="G120" s="38">
        <v>13.33</v>
      </c>
      <c r="H120" s="112">
        <v>13.33</v>
      </c>
      <c r="I120" s="73">
        <f t="shared" si="19"/>
        <v>14929.6</v>
      </c>
      <c r="J120" s="74">
        <f t="shared" si="20"/>
        <v>910.7056</v>
      </c>
      <c r="K120" s="75">
        <v>0.8</v>
      </c>
      <c r="L120" s="74">
        <f t="shared" si="21"/>
        <v>728.56448</v>
      </c>
      <c r="M120" s="38">
        <v>182.14112</v>
      </c>
      <c r="N120" s="78" t="s">
        <v>291</v>
      </c>
      <c r="O120" s="77" t="s">
        <v>27</v>
      </c>
      <c r="P120" s="89"/>
      <c r="Q120" s="89"/>
    </row>
    <row r="121" s="4" customFormat="1" ht="18.6" customHeight="1" spans="1:17">
      <c r="A121" s="103">
        <f t="shared" si="23"/>
        <v>115</v>
      </c>
      <c r="B121" s="41" t="s">
        <v>292</v>
      </c>
      <c r="C121" s="35" t="s">
        <v>22</v>
      </c>
      <c r="D121" s="36" t="s">
        <v>97</v>
      </c>
      <c r="E121" s="37" t="s">
        <v>24</v>
      </c>
      <c r="F121" s="35" t="s">
        <v>25</v>
      </c>
      <c r="G121" s="38">
        <v>10.37</v>
      </c>
      <c r="H121" s="112">
        <v>10.37</v>
      </c>
      <c r="I121" s="73">
        <f t="shared" si="19"/>
        <v>11614.4</v>
      </c>
      <c r="J121" s="74">
        <f t="shared" si="20"/>
        <v>708.4784</v>
      </c>
      <c r="K121" s="75">
        <v>0.8</v>
      </c>
      <c r="L121" s="74">
        <f t="shared" si="21"/>
        <v>566.78272</v>
      </c>
      <c r="M121" s="38">
        <v>141.69568</v>
      </c>
      <c r="N121" s="78" t="s">
        <v>293</v>
      </c>
      <c r="O121" s="77" t="s">
        <v>27</v>
      </c>
      <c r="P121" s="89"/>
      <c r="Q121" s="89"/>
    </row>
    <row r="122" s="4" customFormat="1" ht="18.6" customHeight="1" spans="1:17">
      <c r="A122" s="103">
        <f t="shared" si="23"/>
        <v>116</v>
      </c>
      <c r="B122" s="41" t="s">
        <v>294</v>
      </c>
      <c r="C122" s="35" t="s">
        <v>22</v>
      </c>
      <c r="D122" s="36" t="s">
        <v>114</v>
      </c>
      <c r="E122" s="37" t="s">
        <v>24</v>
      </c>
      <c r="F122" s="35" t="s">
        <v>25</v>
      </c>
      <c r="G122" s="38">
        <v>17.13</v>
      </c>
      <c r="H122" s="112">
        <v>17.13</v>
      </c>
      <c r="I122" s="73">
        <f t="shared" si="19"/>
        <v>19185.6</v>
      </c>
      <c r="J122" s="74">
        <f t="shared" si="20"/>
        <v>1170.3216</v>
      </c>
      <c r="K122" s="75">
        <v>0.8</v>
      </c>
      <c r="L122" s="74">
        <f t="shared" si="21"/>
        <v>936.25728</v>
      </c>
      <c r="M122" s="38">
        <v>234.06432</v>
      </c>
      <c r="N122" s="78" t="s">
        <v>295</v>
      </c>
      <c r="O122" s="77" t="s">
        <v>27</v>
      </c>
      <c r="P122" s="89"/>
      <c r="Q122" s="89"/>
    </row>
    <row r="123" s="4" customFormat="1" ht="18.6" customHeight="1" spans="1:17">
      <c r="A123" s="103">
        <f t="shared" si="23"/>
        <v>117</v>
      </c>
      <c r="B123" s="41" t="s">
        <v>296</v>
      </c>
      <c r="C123" s="35" t="s">
        <v>22</v>
      </c>
      <c r="D123" s="36" t="s">
        <v>35</v>
      </c>
      <c r="E123" s="37" t="s">
        <v>24</v>
      </c>
      <c r="F123" s="35" t="s">
        <v>25</v>
      </c>
      <c r="G123" s="38">
        <v>13.33</v>
      </c>
      <c r="H123" s="112">
        <v>13.33</v>
      </c>
      <c r="I123" s="73">
        <f t="shared" si="19"/>
        <v>14929.6</v>
      </c>
      <c r="J123" s="74">
        <f t="shared" si="20"/>
        <v>910.7056</v>
      </c>
      <c r="K123" s="75">
        <v>0.8</v>
      </c>
      <c r="L123" s="74">
        <f t="shared" si="21"/>
        <v>728.56448</v>
      </c>
      <c r="M123" s="38">
        <v>182.14112</v>
      </c>
      <c r="N123" s="78" t="s">
        <v>297</v>
      </c>
      <c r="O123" s="77" t="s">
        <v>27</v>
      </c>
      <c r="P123" s="89"/>
      <c r="Q123" s="89"/>
    </row>
    <row r="124" s="4" customFormat="1" ht="18.6" customHeight="1" spans="1:17">
      <c r="A124" s="103">
        <f t="shared" si="23"/>
        <v>118</v>
      </c>
      <c r="B124" s="41" t="s">
        <v>298</v>
      </c>
      <c r="C124" s="35" t="s">
        <v>22</v>
      </c>
      <c r="D124" s="36" t="s">
        <v>228</v>
      </c>
      <c r="E124" s="37" t="s">
        <v>24</v>
      </c>
      <c r="F124" s="35" t="s">
        <v>25</v>
      </c>
      <c r="G124" s="38">
        <v>13.31</v>
      </c>
      <c r="H124" s="112">
        <v>13.31</v>
      </c>
      <c r="I124" s="73">
        <f t="shared" si="19"/>
        <v>14907.2</v>
      </c>
      <c r="J124" s="74">
        <f t="shared" si="20"/>
        <v>909.3392</v>
      </c>
      <c r="K124" s="75">
        <v>0.8</v>
      </c>
      <c r="L124" s="74">
        <f t="shared" si="21"/>
        <v>727.47136</v>
      </c>
      <c r="M124" s="38">
        <v>181.86784</v>
      </c>
      <c r="N124" s="78" t="s">
        <v>299</v>
      </c>
      <c r="O124" s="77" t="s">
        <v>27</v>
      </c>
      <c r="P124" s="89"/>
      <c r="Q124" s="89"/>
    </row>
    <row r="125" s="4" customFormat="1" ht="18.6" customHeight="1" spans="1:17">
      <c r="A125" s="103">
        <f t="shared" si="23"/>
        <v>119</v>
      </c>
      <c r="B125" s="113" t="s">
        <v>300</v>
      </c>
      <c r="C125" s="35" t="s">
        <v>22</v>
      </c>
      <c r="D125" s="114" t="s">
        <v>301</v>
      </c>
      <c r="E125" s="115" t="s">
        <v>24</v>
      </c>
      <c r="F125" s="35" t="s">
        <v>25</v>
      </c>
      <c r="G125" s="116">
        <v>13.5</v>
      </c>
      <c r="H125" s="117">
        <v>13.5</v>
      </c>
      <c r="I125" s="73">
        <f t="shared" si="19"/>
        <v>15120</v>
      </c>
      <c r="J125" s="74">
        <f t="shared" si="20"/>
        <v>922.32</v>
      </c>
      <c r="K125" s="75">
        <v>0.8</v>
      </c>
      <c r="L125" s="74">
        <f t="shared" si="21"/>
        <v>737.856</v>
      </c>
      <c r="M125" s="38">
        <v>184.464</v>
      </c>
      <c r="N125" s="78" t="s">
        <v>302</v>
      </c>
      <c r="O125" s="77" t="s">
        <v>27</v>
      </c>
      <c r="P125" s="89"/>
      <c r="Q125" s="89"/>
    </row>
    <row r="126" s="4" customFormat="1" ht="18.6" customHeight="1" spans="1:17">
      <c r="A126" s="103">
        <f t="shared" si="23"/>
        <v>120</v>
      </c>
      <c r="B126" s="118" t="s">
        <v>303</v>
      </c>
      <c r="C126" s="35" t="s">
        <v>22</v>
      </c>
      <c r="D126" s="119" t="s">
        <v>304</v>
      </c>
      <c r="E126" s="37" t="s">
        <v>24</v>
      </c>
      <c r="F126" s="35" t="s">
        <v>25</v>
      </c>
      <c r="G126" s="38">
        <v>11.73</v>
      </c>
      <c r="H126" s="112">
        <v>11.73</v>
      </c>
      <c r="I126" s="73">
        <f t="shared" si="19"/>
        <v>13137.6</v>
      </c>
      <c r="J126" s="74">
        <f t="shared" si="20"/>
        <v>801.3936</v>
      </c>
      <c r="K126" s="75">
        <v>0.8</v>
      </c>
      <c r="L126" s="74">
        <f t="shared" si="21"/>
        <v>641.11488</v>
      </c>
      <c r="M126" s="38">
        <v>160.27872</v>
      </c>
      <c r="N126" s="78" t="s">
        <v>305</v>
      </c>
      <c r="O126" s="77" t="s">
        <v>27</v>
      </c>
      <c r="P126" s="89"/>
      <c r="Q126" s="89"/>
    </row>
    <row r="127" s="4" customFormat="1" ht="18.6" customHeight="1" spans="1:17">
      <c r="A127" s="103">
        <f t="shared" si="23"/>
        <v>121</v>
      </c>
      <c r="B127" s="118" t="s">
        <v>306</v>
      </c>
      <c r="C127" s="35" t="s">
        <v>22</v>
      </c>
      <c r="D127" s="120" t="s">
        <v>43</v>
      </c>
      <c r="E127" s="121" t="s">
        <v>24</v>
      </c>
      <c r="F127" s="35" t="s">
        <v>25</v>
      </c>
      <c r="G127" s="38">
        <v>19.36</v>
      </c>
      <c r="H127" s="38">
        <v>19.36</v>
      </c>
      <c r="I127" s="73">
        <f t="shared" si="19"/>
        <v>21683.2</v>
      </c>
      <c r="J127" s="74">
        <f t="shared" si="20"/>
        <v>1322.6752</v>
      </c>
      <c r="K127" s="75">
        <v>0.8</v>
      </c>
      <c r="L127" s="74">
        <f t="shared" si="21"/>
        <v>1058.14016</v>
      </c>
      <c r="M127" s="38">
        <v>264.53504</v>
      </c>
      <c r="N127" s="78" t="s">
        <v>307</v>
      </c>
      <c r="O127" s="77" t="s">
        <v>27</v>
      </c>
      <c r="P127" s="89"/>
      <c r="Q127" s="89"/>
    </row>
    <row r="128" s="4" customFormat="1" ht="18.6" customHeight="1" spans="1:17">
      <c r="A128" s="103">
        <f t="shared" ref="A128:A137" si="24">ROW()-6</f>
        <v>122</v>
      </c>
      <c r="B128" s="122" t="s">
        <v>308</v>
      </c>
      <c r="C128" s="35" t="s">
        <v>22</v>
      </c>
      <c r="D128" s="122" t="s">
        <v>32</v>
      </c>
      <c r="E128" s="122" t="s">
        <v>24</v>
      </c>
      <c r="F128" s="35" t="s">
        <v>25</v>
      </c>
      <c r="G128" s="38">
        <v>10.09</v>
      </c>
      <c r="H128" s="38">
        <v>10.09</v>
      </c>
      <c r="I128" s="73">
        <f t="shared" si="19"/>
        <v>11300.8</v>
      </c>
      <c r="J128" s="74">
        <f t="shared" si="20"/>
        <v>689.3488</v>
      </c>
      <c r="K128" s="75">
        <v>0.8</v>
      </c>
      <c r="L128" s="74">
        <f t="shared" si="21"/>
        <v>551.47904</v>
      </c>
      <c r="M128" s="38">
        <v>137.86976</v>
      </c>
      <c r="N128" s="78" t="s">
        <v>309</v>
      </c>
      <c r="O128" s="77" t="s">
        <v>27</v>
      </c>
      <c r="P128" s="89"/>
      <c r="Q128" s="89"/>
    </row>
    <row r="129" s="4" customFormat="1" ht="18.6" customHeight="1" spans="1:17">
      <c r="A129" s="103">
        <f t="shared" si="24"/>
        <v>123</v>
      </c>
      <c r="B129" s="122" t="s">
        <v>310</v>
      </c>
      <c r="C129" s="35" t="s">
        <v>22</v>
      </c>
      <c r="D129" s="122" t="s">
        <v>56</v>
      </c>
      <c r="E129" s="122" t="s">
        <v>24</v>
      </c>
      <c r="F129" s="35" t="s">
        <v>25</v>
      </c>
      <c r="G129" s="38">
        <v>12.7</v>
      </c>
      <c r="H129" s="38">
        <v>12.7</v>
      </c>
      <c r="I129" s="73">
        <f t="shared" si="19"/>
        <v>14224</v>
      </c>
      <c r="J129" s="74">
        <f t="shared" si="20"/>
        <v>867.664</v>
      </c>
      <c r="K129" s="75">
        <v>0.8</v>
      </c>
      <c r="L129" s="74">
        <f t="shared" si="21"/>
        <v>694.1312</v>
      </c>
      <c r="M129" s="38">
        <v>173.5328</v>
      </c>
      <c r="N129" s="78" t="s">
        <v>311</v>
      </c>
      <c r="O129" s="77" t="s">
        <v>27</v>
      </c>
      <c r="P129" s="89"/>
      <c r="Q129" s="89"/>
    </row>
    <row r="130" s="4" customFormat="1" ht="18.6" customHeight="1" spans="1:17">
      <c r="A130" s="103">
        <f t="shared" si="24"/>
        <v>124</v>
      </c>
      <c r="B130" s="122" t="s">
        <v>312</v>
      </c>
      <c r="C130" s="35" t="s">
        <v>22</v>
      </c>
      <c r="D130" s="122" t="s">
        <v>313</v>
      </c>
      <c r="E130" s="122" t="s">
        <v>24</v>
      </c>
      <c r="F130" s="35" t="s">
        <v>25</v>
      </c>
      <c r="G130" s="38">
        <v>10</v>
      </c>
      <c r="H130" s="38">
        <v>10</v>
      </c>
      <c r="I130" s="73">
        <f t="shared" si="19"/>
        <v>11200</v>
      </c>
      <c r="J130" s="74">
        <f t="shared" si="20"/>
        <v>683.2</v>
      </c>
      <c r="K130" s="75">
        <v>0.8</v>
      </c>
      <c r="L130" s="74">
        <f t="shared" si="21"/>
        <v>546.56</v>
      </c>
      <c r="M130" s="38">
        <v>136.64</v>
      </c>
      <c r="N130" s="78" t="s">
        <v>314</v>
      </c>
      <c r="O130" s="77" t="s">
        <v>27</v>
      </c>
      <c r="P130" s="89"/>
      <c r="Q130" s="89"/>
    </row>
    <row r="131" s="4" customFormat="1" ht="18.6" customHeight="1" spans="1:17">
      <c r="A131" s="103">
        <f t="shared" si="24"/>
        <v>125</v>
      </c>
      <c r="B131" s="122" t="s">
        <v>315</v>
      </c>
      <c r="C131" s="35" t="s">
        <v>22</v>
      </c>
      <c r="D131" s="122" t="s">
        <v>316</v>
      </c>
      <c r="E131" s="122" t="s">
        <v>24</v>
      </c>
      <c r="F131" s="35" t="s">
        <v>25</v>
      </c>
      <c r="G131" s="38">
        <v>9.74</v>
      </c>
      <c r="H131" s="38">
        <v>9.74</v>
      </c>
      <c r="I131" s="73">
        <f t="shared" si="19"/>
        <v>10908.8</v>
      </c>
      <c r="J131" s="74">
        <f t="shared" si="20"/>
        <v>665.4368</v>
      </c>
      <c r="K131" s="75">
        <v>0.8</v>
      </c>
      <c r="L131" s="74">
        <f t="shared" si="21"/>
        <v>532.34944</v>
      </c>
      <c r="M131" s="38">
        <v>133.08736</v>
      </c>
      <c r="N131" s="78" t="s">
        <v>317</v>
      </c>
      <c r="O131" s="77" t="s">
        <v>27</v>
      </c>
      <c r="P131" s="89"/>
      <c r="Q131" s="89"/>
    </row>
    <row r="132" s="4" customFormat="1" ht="18.6" customHeight="1" spans="1:17">
      <c r="A132" s="103">
        <f t="shared" si="24"/>
        <v>126</v>
      </c>
      <c r="B132" s="122" t="s">
        <v>318</v>
      </c>
      <c r="C132" s="35" t="s">
        <v>22</v>
      </c>
      <c r="D132" s="122" t="s">
        <v>319</v>
      </c>
      <c r="E132" s="122" t="s">
        <v>24</v>
      </c>
      <c r="F132" s="35" t="s">
        <v>25</v>
      </c>
      <c r="G132" s="38">
        <v>10.51</v>
      </c>
      <c r="H132" s="38">
        <v>10.51</v>
      </c>
      <c r="I132" s="73">
        <f t="shared" si="19"/>
        <v>11771.2</v>
      </c>
      <c r="J132" s="74">
        <f t="shared" si="20"/>
        <v>718.0432</v>
      </c>
      <c r="K132" s="75">
        <v>0.8</v>
      </c>
      <c r="L132" s="74">
        <f t="shared" si="21"/>
        <v>574.43456</v>
      </c>
      <c r="M132" s="38">
        <v>143.60864</v>
      </c>
      <c r="N132" s="78" t="s">
        <v>320</v>
      </c>
      <c r="O132" s="77" t="s">
        <v>27</v>
      </c>
      <c r="P132" s="89"/>
      <c r="Q132" s="89"/>
    </row>
    <row r="133" s="4" customFormat="1" ht="18.6" customHeight="1" spans="1:17">
      <c r="A133" s="103">
        <f t="shared" si="24"/>
        <v>127</v>
      </c>
      <c r="B133" s="122" t="s">
        <v>321</v>
      </c>
      <c r="C133" s="35" t="s">
        <v>22</v>
      </c>
      <c r="D133" s="122" t="s">
        <v>65</v>
      </c>
      <c r="E133" s="122" t="s">
        <v>24</v>
      </c>
      <c r="F133" s="35" t="s">
        <v>25</v>
      </c>
      <c r="G133" s="38">
        <v>9.85</v>
      </c>
      <c r="H133" s="38">
        <v>9.85</v>
      </c>
      <c r="I133" s="73">
        <f t="shared" si="19"/>
        <v>11032</v>
      </c>
      <c r="J133" s="74">
        <f t="shared" si="20"/>
        <v>672.952</v>
      </c>
      <c r="K133" s="75">
        <v>0.8</v>
      </c>
      <c r="L133" s="74">
        <f t="shared" si="21"/>
        <v>538.3616</v>
      </c>
      <c r="M133" s="38">
        <v>134.5904</v>
      </c>
      <c r="N133" s="78" t="s">
        <v>322</v>
      </c>
      <c r="O133" s="77" t="s">
        <v>27</v>
      </c>
      <c r="P133" s="89"/>
      <c r="Q133" s="89"/>
    </row>
    <row r="134" s="4" customFormat="1" ht="18.6" customHeight="1" spans="1:17">
      <c r="A134" s="103">
        <f t="shared" si="24"/>
        <v>128</v>
      </c>
      <c r="B134" s="122" t="s">
        <v>323</v>
      </c>
      <c r="C134" s="35" t="s">
        <v>22</v>
      </c>
      <c r="D134" s="122" t="s">
        <v>75</v>
      </c>
      <c r="E134" s="122" t="s">
        <v>24</v>
      </c>
      <c r="F134" s="35" t="s">
        <v>25</v>
      </c>
      <c r="G134" s="38">
        <v>6.62</v>
      </c>
      <c r="H134" s="38">
        <v>6.62</v>
      </c>
      <c r="I134" s="73">
        <f t="shared" si="19"/>
        <v>7414.4</v>
      </c>
      <c r="J134" s="74">
        <f t="shared" si="20"/>
        <v>452.2784</v>
      </c>
      <c r="K134" s="75">
        <v>0.8</v>
      </c>
      <c r="L134" s="74">
        <f t="shared" si="21"/>
        <v>361.82272</v>
      </c>
      <c r="M134" s="38">
        <v>90.45568</v>
      </c>
      <c r="N134" s="78" t="s">
        <v>324</v>
      </c>
      <c r="O134" s="77" t="s">
        <v>27</v>
      </c>
      <c r="P134" s="89"/>
      <c r="Q134" s="89"/>
    </row>
    <row r="135" s="4" customFormat="1" ht="18.6" customHeight="1" spans="1:17">
      <c r="A135" s="103">
        <f t="shared" si="24"/>
        <v>129</v>
      </c>
      <c r="B135" s="122" t="s">
        <v>325</v>
      </c>
      <c r="C135" s="35" t="s">
        <v>22</v>
      </c>
      <c r="D135" s="122" t="s">
        <v>264</v>
      </c>
      <c r="E135" s="122" t="s">
        <v>24</v>
      </c>
      <c r="F135" s="35" t="s">
        <v>25</v>
      </c>
      <c r="G135" s="38">
        <v>17.45</v>
      </c>
      <c r="H135" s="38">
        <v>17.45</v>
      </c>
      <c r="I135" s="73">
        <f t="shared" si="19"/>
        <v>19544</v>
      </c>
      <c r="J135" s="74">
        <f t="shared" si="20"/>
        <v>1192.184</v>
      </c>
      <c r="K135" s="75">
        <v>0.8</v>
      </c>
      <c r="L135" s="74">
        <f t="shared" si="21"/>
        <v>953.7472</v>
      </c>
      <c r="M135" s="38">
        <v>238.4368</v>
      </c>
      <c r="N135" s="78" t="s">
        <v>326</v>
      </c>
      <c r="O135" s="77" t="s">
        <v>27</v>
      </c>
      <c r="P135" s="89"/>
      <c r="Q135" s="89"/>
    </row>
    <row r="136" s="4" customFormat="1" ht="18.6" customHeight="1" spans="1:17">
      <c r="A136" s="103">
        <f t="shared" si="24"/>
        <v>130</v>
      </c>
      <c r="B136" s="122" t="s">
        <v>327</v>
      </c>
      <c r="C136" s="35" t="s">
        <v>22</v>
      </c>
      <c r="D136" s="122" t="s">
        <v>43</v>
      </c>
      <c r="E136" s="122" t="s">
        <v>24</v>
      </c>
      <c r="F136" s="35" t="s">
        <v>25</v>
      </c>
      <c r="G136" s="38">
        <v>12.92</v>
      </c>
      <c r="H136" s="38">
        <v>12.92</v>
      </c>
      <c r="I136" s="73">
        <f t="shared" ref="I136:I167" si="25">H136*1120</f>
        <v>14470.4</v>
      </c>
      <c r="J136" s="74">
        <f t="shared" ref="J136:J167" si="26">H136*68.32</f>
        <v>882.6944</v>
      </c>
      <c r="K136" s="75">
        <v>0.8</v>
      </c>
      <c r="L136" s="74">
        <f t="shared" ref="L136:L167" si="27">J136*K136</f>
        <v>706.15552</v>
      </c>
      <c r="M136" s="38">
        <v>176.53888</v>
      </c>
      <c r="N136" s="78" t="s">
        <v>328</v>
      </c>
      <c r="O136" s="77" t="s">
        <v>27</v>
      </c>
      <c r="P136" s="89"/>
      <c r="Q136" s="89"/>
    </row>
    <row r="137" s="4" customFormat="1" ht="18.6" customHeight="1" spans="1:17">
      <c r="A137" s="103">
        <f t="shared" si="24"/>
        <v>131</v>
      </c>
      <c r="B137" s="122" t="s">
        <v>329</v>
      </c>
      <c r="C137" s="35" t="s">
        <v>22</v>
      </c>
      <c r="D137" s="122" t="s">
        <v>319</v>
      </c>
      <c r="E137" s="122" t="s">
        <v>24</v>
      </c>
      <c r="F137" s="35" t="s">
        <v>25</v>
      </c>
      <c r="G137" s="38">
        <v>4.68</v>
      </c>
      <c r="H137" s="38">
        <v>4.68</v>
      </c>
      <c r="I137" s="73">
        <f t="shared" si="25"/>
        <v>5241.6</v>
      </c>
      <c r="J137" s="74">
        <f t="shared" si="26"/>
        <v>319.7376</v>
      </c>
      <c r="K137" s="75">
        <v>0.8</v>
      </c>
      <c r="L137" s="74">
        <f t="shared" si="27"/>
        <v>255.79008</v>
      </c>
      <c r="M137" s="38">
        <v>63.94752</v>
      </c>
      <c r="N137" s="78" t="s">
        <v>330</v>
      </c>
      <c r="O137" s="77" t="s">
        <v>27</v>
      </c>
      <c r="P137" s="89"/>
      <c r="Q137" s="89"/>
    </row>
    <row r="138" s="4" customFormat="1" ht="18.6" customHeight="1" spans="1:17">
      <c r="A138" s="103">
        <f t="shared" ref="A138:A147" si="28">ROW()-6</f>
        <v>132</v>
      </c>
      <c r="B138" s="122" t="s">
        <v>331</v>
      </c>
      <c r="C138" s="35" t="s">
        <v>22</v>
      </c>
      <c r="D138" s="122" t="s">
        <v>62</v>
      </c>
      <c r="E138" s="122" t="s">
        <v>24</v>
      </c>
      <c r="F138" s="35" t="s">
        <v>25</v>
      </c>
      <c r="G138" s="38">
        <v>20.16</v>
      </c>
      <c r="H138" s="38">
        <v>20.16</v>
      </c>
      <c r="I138" s="73">
        <f t="shared" si="25"/>
        <v>22579.2</v>
      </c>
      <c r="J138" s="74">
        <f t="shared" si="26"/>
        <v>1377.3312</v>
      </c>
      <c r="K138" s="75">
        <v>0.8</v>
      </c>
      <c r="L138" s="74">
        <f t="shared" si="27"/>
        <v>1101.86496</v>
      </c>
      <c r="M138" s="38">
        <v>275.46624</v>
      </c>
      <c r="N138" s="78" t="s">
        <v>332</v>
      </c>
      <c r="O138" s="77" t="s">
        <v>27</v>
      </c>
      <c r="P138" s="89"/>
      <c r="Q138" s="89"/>
    </row>
    <row r="139" s="4" customFormat="1" ht="18.6" customHeight="1" spans="1:17">
      <c r="A139" s="103">
        <f t="shared" si="28"/>
        <v>133</v>
      </c>
      <c r="B139" s="122" t="s">
        <v>333</v>
      </c>
      <c r="C139" s="35" t="s">
        <v>22</v>
      </c>
      <c r="D139" s="122" t="s">
        <v>35</v>
      </c>
      <c r="E139" s="122" t="s">
        <v>24</v>
      </c>
      <c r="F139" s="35" t="s">
        <v>25</v>
      </c>
      <c r="G139" s="38">
        <v>8.28</v>
      </c>
      <c r="H139" s="38">
        <v>8.28</v>
      </c>
      <c r="I139" s="73">
        <f t="shared" si="25"/>
        <v>9273.6</v>
      </c>
      <c r="J139" s="74">
        <f t="shared" si="26"/>
        <v>565.6896</v>
      </c>
      <c r="K139" s="75">
        <v>0.8</v>
      </c>
      <c r="L139" s="74">
        <f t="shared" si="27"/>
        <v>452.55168</v>
      </c>
      <c r="M139" s="38">
        <v>113.13792</v>
      </c>
      <c r="N139" s="78" t="s">
        <v>334</v>
      </c>
      <c r="O139" s="77" t="s">
        <v>27</v>
      </c>
      <c r="P139" s="89"/>
      <c r="Q139" s="89"/>
    </row>
    <row r="140" s="4" customFormat="1" ht="18.6" customHeight="1" spans="1:17">
      <c r="A140" s="103">
        <f t="shared" si="28"/>
        <v>134</v>
      </c>
      <c r="B140" s="122" t="s">
        <v>335</v>
      </c>
      <c r="C140" s="35" t="s">
        <v>22</v>
      </c>
      <c r="D140" s="122" t="s">
        <v>336</v>
      </c>
      <c r="E140" s="122" t="s">
        <v>24</v>
      </c>
      <c r="F140" s="35" t="s">
        <v>25</v>
      </c>
      <c r="G140" s="38">
        <v>13.17</v>
      </c>
      <c r="H140" s="38">
        <v>13.17</v>
      </c>
      <c r="I140" s="73">
        <f t="shared" si="25"/>
        <v>14750.4</v>
      </c>
      <c r="J140" s="74">
        <f t="shared" si="26"/>
        <v>899.7744</v>
      </c>
      <c r="K140" s="75">
        <v>0.8</v>
      </c>
      <c r="L140" s="74">
        <f t="shared" si="27"/>
        <v>719.81952</v>
      </c>
      <c r="M140" s="38">
        <v>179.95488</v>
      </c>
      <c r="N140" s="78" t="s">
        <v>337</v>
      </c>
      <c r="O140" s="77" t="s">
        <v>27</v>
      </c>
      <c r="P140" s="89"/>
      <c r="Q140" s="89"/>
    </row>
    <row r="141" s="4" customFormat="1" ht="18.6" customHeight="1" spans="1:17">
      <c r="A141" s="103">
        <f t="shared" si="28"/>
        <v>135</v>
      </c>
      <c r="B141" s="122" t="s">
        <v>338</v>
      </c>
      <c r="C141" s="35" t="s">
        <v>22</v>
      </c>
      <c r="D141" s="122" t="s">
        <v>140</v>
      </c>
      <c r="E141" s="122" t="s">
        <v>24</v>
      </c>
      <c r="F141" s="35" t="s">
        <v>25</v>
      </c>
      <c r="G141" s="38">
        <v>4.17</v>
      </c>
      <c r="H141" s="38">
        <v>4.17</v>
      </c>
      <c r="I141" s="73">
        <f t="shared" si="25"/>
        <v>4670.4</v>
      </c>
      <c r="J141" s="74">
        <f t="shared" si="26"/>
        <v>284.8944</v>
      </c>
      <c r="K141" s="75">
        <v>0.8</v>
      </c>
      <c r="L141" s="74">
        <f t="shared" si="27"/>
        <v>227.91552</v>
      </c>
      <c r="M141" s="38">
        <v>56.97888</v>
      </c>
      <c r="N141" s="78" t="s">
        <v>339</v>
      </c>
      <c r="O141" s="77" t="s">
        <v>27</v>
      </c>
      <c r="P141" s="89"/>
      <c r="Q141" s="89"/>
    </row>
    <row r="142" s="4" customFormat="1" ht="18.6" customHeight="1" spans="1:17">
      <c r="A142" s="103">
        <f t="shared" si="28"/>
        <v>136</v>
      </c>
      <c r="B142" s="122" t="s">
        <v>340</v>
      </c>
      <c r="C142" s="35" t="s">
        <v>22</v>
      </c>
      <c r="D142" s="122" t="s">
        <v>276</v>
      </c>
      <c r="E142" s="122" t="s">
        <v>24</v>
      </c>
      <c r="F142" s="35" t="s">
        <v>25</v>
      </c>
      <c r="G142" s="38">
        <v>13.34</v>
      </c>
      <c r="H142" s="38">
        <v>13.34</v>
      </c>
      <c r="I142" s="73">
        <f t="shared" si="25"/>
        <v>14940.8</v>
      </c>
      <c r="J142" s="74">
        <f t="shared" si="26"/>
        <v>911.3888</v>
      </c>
      <c r="K142" s="75">
        <v>0.8</v>
      </c>
      <c r="L142" s="74">
        <f t="shared" si="27"/>
        <v>729.11104</v>
      </c>
      <c r="M142" s="38">
        <v>182.27776</v>
      </c>
      <c r="N142" s="78" t="s">
        <v>341</v>
      </c>
      <c r="O142" s="77" t="s">
        <v>27</v>
      </c>
      <c r="P142" s="89"/>
      <c r="Q142" s="89"/>
    </row>
    <row r="143" s="4" customFormat="1" ht="18.6" customHeight="1" spans="1:17">
      <c r="A143" s="103">
        <f t="shared" si="28"/>
        <v>137</v>
      </c>
      <c r="B143" s="122" t="s">
        <v>342</v>
      </c>
      <c r="C143" s="35" t="s">
        <v>22</v>
      </c>
      <c r="D143" s="122" t="s">
        <v>153</v>
      </c>
      <c r="E143" s="122" t="s">
        <v>24</v>
      </c>
      <c r="F143" s="35" t="s">
        <v>25</v>
      </c>
      <c r="G143" s="38">
        <v>4.93</v>
      </c>
      <c r="H143" s="38">
        <v>4.93</v>
      </c>
      <c r="I143" s="73">
        <f t="shared" si="25"/>
        <v>5521.6</v>
      </c>
      <c r="J143" s="74">
        <f t="shared" si="26"/>
        <v>336.8176</v>
      </c>
      <c r="K143" s="75">
        <v>0.8</v>
      </c>
      <c r="L143" s="74">
        <f t="shared" si="27"/>
        <v>269.45408</v>
      </c>
      <c r="M143" s="38">
        <v>67.36352</v>
      </c>
      <c r="N143" s="78" t="s">
        <v>343</v>
      </c>
      <c r="O143" s="77" t="s">
        <v>27</v>
      </c>
      <c r="P143" s="89"/>
      <c r="Q143" s="89"/>
    </row>
    <row r="144" s="4" customFormat="1" ht="18.6" customHeight="1" spans="1:17">
      <c r="A144" s="103">
        <f t="shared" si="28"/>
        <v>138</v>
      </c>
      <c r="B144" s="122" t="s">
        <v>344</v>
      </c>
      <c r="C144" s="35" t="s">
        <v>22</v>
      </c>
      <c r="D144" s="122" t="s">
        <v>172</v>
      </c>
      <c r="E144" s="122" t="s">
        <v>24</v>
      </c>
      <c r="F144" s="35" t="s">
        <v>25</v>
      </c>
      <c r="G144" s="38">
        <v>13.33</v>
      </c>
      <c r="H144" s="38">
        <v>13.33</v>
      </c>
      <c r="I144" s="73">
        <f t="shared" si="25"/>
        <v>14929.6</v>
      </c>
      <c r="J144" s="74">
        <f t="shared" si="26"/>
        <v>910.7056</v>
      </c>
      <c r="K144" s="75">
        <v>0.8</v>
      </c>
      <c r="L144" s="74">
        <f t="shared" si="27"/>
        <v>728.56448</v>
      </c>
      <c r="M144" s="38">
        <v>182.14112</v>
      </c>
      <c r="N144" s="78" t="s">
        <v>345</v>
      </c>
      <c r="O144" s="77" t="s">
        <v>27</v>
      </c>
      <c r="P144" s="89"/>
      <c r="Q144" s="89"/>
    </row>
    <row r="145" s="4" customFormat="1" ht="18.6" customHeight="1" spans="1:17">
      <c r="A145" s="103">
        <f t="shared" si="28"/>
        <v>139</v>
      </c>
      <c r="B145" s="122" t="s">
        <v>346</v>
      </c>
      <c r="C145" s="35" t="s">
        <v>22</v>
      </c>
      <c r="D145" s="122" t="s">
        <v>347</v>
      </c>
      <c r="E145" s="122" t="s">
        <v>24</v>
      </c>
      <c r="F145" s="35" t="s">
        <v>25</v>
      </c>
      <c r="G145" s="38">
        <v>35.92</v>
      </c>
      <c r="H145" s="38">
        <v>35.92</v>
      </c>
      <c r="I145" s="73">
        <f t="shared" si="25"/>
        <v>40230.4</v>
      </c>
      <c r="J145" s="74">
        <f t="shared" si="26"/>
        <v>2454.0544</v>
      </c>
      <c r="K145" s="75">
        <v>0.8</v>
      </c>
      <c r="L145" s="74">
        <f t="shared" si="27"/>
        <v>1963.24352</v>
      </c>
      <c r="M145" s="38">
        <v>490.81088</v>
      </c>
      <c r="N145" s="78" t="s">
        <v>348</v>
      </c>
      <c r="O145" s="77" t="s">
        <v>27</v>
      </c>
      <c r="P145" s="89"/>
      <c r="Q145" s="89"/>
    </row>
    <row r="146" s="4" customFormat="1" ht="18.6" customHeight="1" spans="1:17">
      <c r="A146" s="103">
        <f t="shared" si="28"/>
        <v>140</v>
      </c>
      <c r="B146" s="122" t="s">
        <v>349</v>
      </c>
      <c r="C146" s="35" t="s">
        <v>22</v>
      </c>
      <c r="D146" s="122" t="s">
        <v>75</v>
      </c>
      <c r="E146" s="122" t="s">
        <v>24</v>
      </c>
      <c r="F146" s="35" t="s">
        <v>25</v>
      </c>
      <c r="G146" s="38">
        <v>15.36</v>
      </c>
      <c r="H146" s="38">
        <v>15.36</v>
      </c>
      <c r="I146" s="73">
        <f t="shared" si="25"/>
        <v>17203.2</v>
      </c>
      <c r="J146" s="74">
        <f t="shared" si="26"/>
        <v>1049.3952</v>
      </c>
      <c r="K146" s="75">
        <v>0.8</v>
      </c>
      <c r="L146" s="74">
        <f t="shared" si="27"/>
        <v>839.51616</v>
      </c>
      <c r="M146" s="38">
        <v>209.87904</v>
      </c>
      <c r="N146" s="78" t="s">
        <v>350</v>
      </c>
      <c r="O146" s="77" t="s">
        <v>27</v>
      </c>
      <c r="P146" s="89"/>
      <c r="Q146" s="89"/>
    </row>
    <row r="147" s="4" customFormat="1" ht="18.6" customHeight="1" spans="1:17">
      <c r="A147" s="103">
        <f t="shared" si="28"/>
        <v>141</v>
      </c>
      <c r="B147" s="122" t="s">
        <v>351</v>
      </c>
      <c r="C147" s="35" t="s">
        <v>22</v>
      </c>
      <c r="D147" s="122" t="s">
        <v>121</v>
      </c>
      <c r="E147" s="122" t="s">
        <v>24</v>
      </c>
      <c r="F147" s="35" t="s">
        <v>25</v>
      </c>
      <c r="G147" s="38">
        <v>17.05</v>
      </c>
      <c r="H147" s="38">
        <v>17.05</v>
      </c>
      <c r="I147" s="73">
        <f t="shared" si="25"/>
        <v>19096</v>
      </c>
      <c r="J147" s="74">
        <f t="shared" si="26"/>
        <v>1164.856</v>
      </c>
      <c r="K147" s="75">
        <v>0.8</v>
      </c>
      <c r="L147" s="74">
        <f t="shared" si="27"/>
        <v>931.8848</v>
      </c>
      <c r="M147" s="38">
        <v>232.9712</v>
      </c>
      <c r="N147" s="78" t="s">
        <v>352</v>
      </c>
      <c r="O147" s="77" t="s">
        <v>27</v>
      </c>
      <c r="P147" s="89"/>
      <c r="Q147" s="89"/>
    </row>
    <row r="148" s="4" customFormat="1" ht="18.6" customHeight="1" spans="1:17">
      <c r="A148" s="103">
        <f t="shared" ref="A148:A157" si="29">ROW()-6</f>
        <v>142</v>
      </c>
      <c r="B148" s="122" t="s">
        <v>353</v>
      </c>
      <c r="C148" s="35" t="s">
        <v>22</v>
      </c>
      <c r="D148" s="122" t="s">
        <v>354</v>
      </c>
      <c r="E148" s="122" t="s">
        <v>24</v>
      </c>
      <c r="F148" s="35" t="s">
        <v>25</v>
      </c>
      <c r="G148" s="38">
        <v>10.5</v>
      </c>
      <c r="H148" s="38">
        <v>10.5</v>
      </c>
      <c r="I148" s="73">
        <f t="shared" si="25"/>
        <v>11760</v>
      </c>
      <c r="J148" s="74">
        <f t="shared" si="26"/>
        <v>717.36</v>
      </c>
      <c r="K148" s="75">
        <v>0.8</v>
      </c>
      <c r="L148" s="74">
        <f t="shared" si="27"/>
        <v>573.888</v>
      </c>
      <c r="M148" s="38">
        <v>143.472</v>
      </c>
      <c r="N148" s="78" t="s">
        <v>355</v>
      </c>
      <c r="O148" s="77" t="s">
        <v>27</v>
      </c>
      <c r="P148" s="89"/>
      <c r="Q148" s="89"/>
    </row>
    <row r="149" s="4" customFormat="1" ht="18.6" customHeight="1" spans="1:17">
      <c r="A149" s="103">
        <f t="shared" si="29"/>
        <v>143</v>
      </c>
      <c r="B149" s="122" t="s">
        <v>356</v>
      </c>
      <c r="C149" s="35" t="s">
        <v>22</v>
      </c>
      <c r="D149" s="122" t="s">
        <v>206</v>
      </c>
      <c r="E149" s="122" t="s">
        <v>24</v>
      </c>
      <c r="F149" s="35" t="s">
        <v>25</v>
      </c>
      <c r="G149" s="38">
        <v>6.89</v>
      </c>
      <c r="H149" s="38">
        <v>6.89</v>
      </c>
      <c r="I149" s="73">
        <f t="shared" si="25"/>
        <v>7716.8</v>
      </c>
      <c r="J149" s="74">
        <f t="shared" si="26"/>
        <v>470.7248</v>
      </c>
      <c r="K149" s="75">
        <v>0.8</v>
      </c>
      <c r="L149" s="74">
        <f t="shared" si="27"/>
        <v>376.57984</v>
      </c>
      <c r="M149" s="38">
        <v>94.14496</v>
      </c>
      <c r="N149" s="78" t="s">
        <v>357</v>
      </c>
      <c r="O149" s="77" t="s">
        <v>27</v>
      </c>
      <c r="P149" s="89"/>
      <c r="Q149" s="89"/>
    </row>
    <row r="150" s="4" customFormat="1" ht="18.6" customHeight="1" spans="1:17">
      <c r="A150" s="103">
        <f t="shared" si="29"/>
        <v>144</v>
      </c>
      <c r="B150" s="122" t="s">
        <v>358</v>
      </c>
      <c r="C150" s="35" t="s">
        <v>22</v>
      </c>
      <c r="D150" s="122" t="s">
        <v>336</v>
      </c>
      <c r="E150" s="122" t="s">
        <v>24</v>
      </c>
      <c r="F150" s="35" t="s">
        <v>25</v>
      </c>
      <c r="G150" s="38">
        <v>20.32</v>
      </c>
      <c r="H150" s="38">
        <v>20.32</v>
      </c>
      <c r="I150" s="73">
        <f t="shared" si="25"/>
        <v>22758.4</v>
      </c>
      <c r="J150" s="74">
        <f t="shared" si="26"/>
        <v>1388.2624</v>
      </c>
      <c r="K150" s="75">
        <v>0.8</v>
      </c>
      <c r="L150" s="74">
        <f t="shared" si="27"/>
        <v>1110.60992</v>
      </c>
      <c r="M150" s="38">
        <v>277.65248</v>
      </c>
      <c r="N150" s="78" t="s">
        <v>359</v>
      </c>
      <c r="O150" s="77" t="s">
        <v>27</v>
      </c>
      <c r="P150" s="89"/>
      <c r="Q150" s="89"/>
    </row>
    <row r="151" s="4" customFormat="1" ht="18.6" customHeight="1" spans="1:17">
      <c r="A151" s="103">
        <f t="shared" si="29"/>
        <v>145</v>
      </c>
      <c r="B151" s="122" t="s">
        <v>360</v>
      </c>
      <c r="C151" s="35" t="s">
        <v>22</v>
      </c>
      <c r="D151" s="122" t="s">
        <v>361</v>
      </c>
      <c r="E151" s="122" t="s">
        <v>24</v>
      </c>
      <c r="F151" s="35" t="s">
        <v>25</v>
      </c>
      <c r="G151" s="38">
        <v>3.8</v>
      </c>
      <c r="H151" s="38">
        <v>3.8</v>
      </c>
      <c r="I151" s="73">
        <f t="shared" si="25"/>
        <v>4256</v>
      </c>
      <c r="J151" s="74">
        <f t="shared" si="26"/>
        <v>259.616</v>
      </c>
      <c r="K151" s="75">
        <v>0.8</v>
      </c>
      <c r="L151" s="74">
        <f t="shared" si="27"/>
        <v>207.6928</v>
      </c>
      <c r="M151" s="38">
        <v>51.9232</v>
      </c>
      <c r="N151" s="78" t="s">
        <v>362</v>
      </c>
      <c r="O151" s="77" t="s">
        <v>27</v>
      </c>
      <c r="P151" s="89"/>
      <c r="Q151" s="89"/>
    </row>
    <row r="152" s="4" customFormat="1" ht="18.6" customHeight="1" spans="1:17">
      <c r="A152" s="103">
        <f t="shared" si="29"/>
        <v>146</v>
      </c>
      <c r="B152" s="122" t="s">
        <v>363</v>
      </c>
      <c r="C152" s="35" t="s">
        <v>22</v>
      </c>
      <c r="D152" s="122" t="s">
        <v>364</v>
      </c>
      <c r="E152" s="122" t="s">
        <v>24</v>
      </c>
      <c r="F152" s="35" t="s">
        <v>25</v>
      </c>
      <c r="G152" s="38">
        <v>41.43</v>
      </c>
      <c r="H152" s="38">
        <v>41.43</v>
      </c>
      <c r="I152" s="73">
        <f t="shared" si="25"/>
        <v>46401.6</v>
      </c>
      <c r="J152" s="74">
        <f t="shared" si="26"/>
        <v>2830.4976</v>
      </c>
      <c r="K152" s="75">
        <v>0.8</v>
      </c>
      <c r="L152" s="74">
        <f t="shared" si="27"/>
        <v>2264.39808</v>
      </c>
      <c r="M152" s="38">
        <v>566.09952</v>
      </c>
      <c r="N152" s="78" t="s">
        <v>365</v>
      </c>
      <c r="O152" s="77" t="s">
        <v>27</v>
      </c>
      <c r="P152" s="89"/>
      <c r="Q152" s="89"/>
    </row>
    <row r="153" s="4" customFormat="1" ht="18.6" customHeight="1" spans="1:17">
      <c r="A153" s="103">
        <f t="shared" si="29"/>
        <v>147</v>
      </c>
      <c r="B153" s="122" t="s">
        <v>366</v>
      </c>
      <c r="C153" s="35" t="s">
        <v>22</v>
      </c>
      <c r="D153" s="122" t="s">
        <v>43</v>
      </c>
      <c r="E153" s="122" t="s">
        <v>24</v>
      </c>
      <c r="F153" s="35" t="s">
        <v>25</v>
      </c>
      <c r="G153" s="38">
        <v>19.05</v>
      </c>
      <c r="H153" s="38">
        <v>19.05</v>
      </c>
      <c r="I153" s="73">
        <f t="shared" si="25"/>
        <v>21336</v>
      </c>
      <c r="J153" s="74">
        <f t="shared" si="26"/>
        <v>1301.496</v>
      </c>
      <c r="K153" s="75">
        <v>0.8</v>
      </c>
      <c r="L153" s="74">
        <f t="shared" si="27"/>
        <v>1041.1968</v>
      </c>
      <c r="M153" s="38">
        <v>260.2992</v>
      </c>
      <c r="N153" s="78" t="s">
        <v>367</v>
      </c>
      <c r="O153" s="77" t="s">
        <v>27</v>
      </c>
      <c r="P153" s="89"/>
      <c r="Q153" s="89"/>
    </row>
    <row r="154" s="4" customFormat="1" ht="18.6" customHeight="1" spans="1:17">
      <c r="A154" s="103">
        <f t="shared" si="29"/>
        <v>148</v>
      </c>
      <c r="B154" s="122" t="s">
        <v>368</v>
      </c>
      <c r="C154" s="35" t="s">
        <v>22</v>
      </c>
      <c r="D154" s="122" t="s">
        <v>121</v>
      </c>
      <c r="E154" s="122" t="s">
        <v>24</v>
      </c>
      <c r="F154" s="35" t="s">
        <v>25</v>
      </c>
      <c r="G154" s="38">
        <v>28.41</v>
      </c>
      <c r="H154" s="38">
        <v>28.41</v>
      </c>
      <c r="I154" s="73">
        <f t="shared" si="25"/>
        <v>31819.2</v>
      </c>
      <c r="J154" s="74">
        <f t="shared" si="26"/>
        <v>1940.9712</v>
      </c>
      <c r="K154" s="75">
        <v>0.8</v>
      </c>
      <c r="L154" s="74">
        <f t="shared" si="27"/>
        <v>1552.77696</v>
      </c>
      <c r="M154" s="38">
        <v>388.19424</v>
      </c>
      <c r="N154" s="78" t="s">
        <v>369</v>
      </c>
      <c r="O154" s="77" t="s">
        <v>27</v>
      </c>
      <c r="P154" s="89"/>
      <c r="Q154" s="89"/>
    </row>
    <row r="155" s="4" customFormat="1" ht="18.6" customHeight="1" spans="1:17">
      <c r="A155" s="103">
        <f t="shared" si="29"/>
        <v>149</v>
      </c>
      <c r="B155" s="122" t="s">
        <v>370</v>
      </c>
      <c r="C155" s="35" t="s">
        <v>22</v>
      </c>
      <c r="D155" s="122" t="s">
        <v>32</v>
      </c>
      <c r="E155" s="122" t="s">
        <v>24</v>
      </c>
      <c r="F155" s="35" t="s">
        <v>25</v>
      </c>
      <c r="G155" s="38">
        <v>22.4</v>
      </c>
      <c r="H155" s="38">
        <v>22.4</v>
      </c>
      <c r="I155" s="73">
        <f t="shared" si="25"/>
        <v>25088</v>
      </c>
      <c r="J155" s="74">
        <f t="shared" si="26"/>
        <v>1530.368</v>
      </c>
      <c r="K155" s="75">
        <v>0.8</v>
      </c>
      <c r="L155" s="74">
        <f t="shared" si="27"/>
        <v>1224.2944</v>
      </c>
      <c r="M155" s="38">
        <v>306.0736</v>
      </c>
      <c r="N155" s="78" t="s">
        <v>371</v>
      </c>
      <c r="O155" s="77" t="s">
        <v>27</v>
      </c>
      <c r="P155" s="89"/>
      <c r="Q155" s="89"/>
    </row>
    <row r="156" s="4" customFormat="1" ht="18.6" customHeight="1" spans="1:17">
      <c r="A156" s="103">
        <f t="shared" si="29"/>
        <v>150</v>
      </c>
      <c r="B156" s="122" t="s">
        <v>372</v>
      </c>
      <c r="C156" s="35" t="s">
        <v>22</v>
      </c>
      <c r="D156" s="122" t="s">
        <v>56</v>
      </c>
      <c r="E156" s="122" t="s">
        <v>24</v>
      </c>
      <c r="F156" s="35" t="s">
        <v>25</v>
      </c>
      <c r="G156" s="38">
        <v>42.26</v>
      </c>
      <c r="H156" s="38">
        <v>42.26</v>
      </c>
      <c r="I156" s="73">
        <f t="shared" si="25"/>
        <v>47331.2</v>
      </c>
      <c r="J156" s="74">
        <f t="shared" si="26"/>
        <v>2887.2032</v>
      </c>
      <c r="K156" s="75">
        <v>0.8</v>
      </c>
      <c r="L156" s="74">
        <f t="shared" si="27"/>
        <v>2309.76256</v>
      </c>
      <c r="M156" s="38">
        <v>577.44064</v>
      </c>
      <c r="N156" s="78" t="s">
        <v>373</v>
      </c>
      <c r="O156" s="77" t="s">
        <v>27</v>
      </c>
      <c r="P156" s="89"/>
      <c r="Q156" s="89"/>
    </row>
    <row r="157" s="4" customFormat="1" ht="18.6" customHeight="1" spans="1:17">
      <c r="A157" s="103">
        <f t="shared" si="29"/>
        <v>151</v>
      </c>
      <c r="B157" s="122" t="s">
        <v>374</v>
      </c>
      <c r="C157" s="35" t="s">
        <v>22</v>
      </c>
      <c r="D157" s="122" t="s">
        <v>212</v>
      </c>
      <c r="E157" s="122" t="s">
        <v>24</v>
      </c>
      <c r="F157" s="35" t="s">
        <v>25</v>
      </c>
      <c r="G157" s="38">
        <v>46.76</v>
      </c>
      <c r="H157" s="38">
        <v>46.76</v>
      </c>
      <c r="I157" s="73">
        <f t="shared" si="25"/>
        <v>52371.2</v>
      </c>
      <c r="J157" s="74">
        <f t="shared" si="26"/>
        <v>3194.6432</v>
      </c>
      <c r="K157" s="75">
        <v>0.8</v>
      </c>
      <c r="L157" s="74">
        <f t="shared" si="27"/>
        <v>2555.71456</v>
      </c>
      <c r="M157" s="38">
        <v>638.92864</v>
      </c>
      <c r="N157" s="78" t="s">
        <v>375</v>
      </c>
      <c r="O157" s="77" t="s">
        <v>27</v>
      </c>
      <c r="P157" s="89"/>
      <c r="Q157" s="89"/>
    </row>
    <row r="158" s="4" customFormat="1" ht="18.6" customHeight="1" spans="1:17">
      <c r="A158" s="103">
        <f t="shared" ref="A158:A167" si="30">ROW()-6</f>
        <v>152</v>
      </c>
      <c r="B158" s="122" t="s">
        <v>376</v>
      </c>
      <c r="C158" s="35" t="s">
        <v>22</v>
      </c>
      <c r="D158" s="122" t="s">
        <v>97</v>
      </c>
      <c r="E158" s="122" t="s">
        <v>24</v>
      </c>
      <c r="F158" s="35" t="s">
        <v>25</v>
      </c>
      <c r="G158" s="38">
        <v>46.8</v>
      </c>
      <c r="H158" s="38">
        <v>46.8</v>
      </c>
      <c r="I158" s="73">
        <f t="shared" si="25"/>
        <v>52416</v>
      </c>
      <c r="J158" s="74">
        <f t="shared" si="26"/>
        <v>3197.376</v>
      </c>
      <c r="K158" s="75">
        <v>0.8</v>
      </c>
      <c r="L158" s="74">
        <f t="shared" si="27"/>
        <v>2557.9008</v>
      </c>
      <c r="M158" s="38">
        <v>639.4752</v>
      </c>
      <c r="N158" s="78" t="s">
        <v>377</v>
      </c>
      <c r="O158" s="77" t="s">
        <v>27</v>
      </c>
      <c r="P158" s="89"/>
      <c r="Q158" s="89"/>
    </row>
    <row r="159" s="4" customFormat="1" ht="18.6" customHeight="1" spans="1:17">
      <c r="A159" s="103">
        <f t="shared" si="30"/>
        <v>153</v>
      </c>
      <c r="B159" s="122" t="s">
        <v>378</v>
      </c>
      <c r="C159" s="35" t="s">
        <v>22</v>
      </c>
      <c r="D159" s="122" t="s">
        <v>379</v>
      </c>
      <c r="E159" s="122" t="s">
        <v>24</v>
      </c>
      <c r="F159" s="35" t="s">
        <v>25</v>
      </c>
      <c r="G159" s="38">
        <v>10.5</v>
      </c>
      <c r="H159" s="38">
        <v>10.5</v>
      </c>
      <c r="I159" s="73">
        <f t="shared" si="25"/>
        <v>11760</v>
      </c>
      <c r="J159" s="74">
        <f t="shared" si="26"/>
        <v>717.36</v>
      </c>
      <c r="K159" s="75">
        <v>0.8</v>
      </c>
      <c r="L159" s="74">
        <f t="shared" si="27"/>
        <v>573.888</v>
      </c>
      <c r="M159" s="38">
        <v>143.472</v>
      </c>
      <c r="N159" s="78" t="s">
        <v>380</v>
      </c>
      <c r="O159" s="77" t="s">
        <v>27</v>
      </c>
      <c r="P159" s="89"/>
      <c r="Q159" s="89"/>
    </row>
    <row r="160" s="4" customFormat="1" ht="18.6" customHeight="1" spans="1:17">
      <c r="A160" s="103">
        <f t="shared" si="30"/>
        <v>154</v>
      </c>
      <c r="B160" s="122" t="s">
        <v>381</v>
      </c>
      <c r="C160" s="35" t="s">
        <v>22</v>
      </c>
      <c r="D160" s="122" t="s">
        <v>382</v>
      </c>
      <c r="E160" s="122" t="s">
        <v>24</v>
      </c>
      <c r="F160" s="35" t="s">
        <v>25</v>
      </c>
      <c r="G160" s="38">
        <v>13.74</v>
      </c>
      <c r="H160" s="38">
        <v>13.74</v>
      </c>
      <c r="I160" s="73">
        <f t="shared" si="25"/>
        <v>15388.8</v>
      </c>
      <c r="J160" s="74">
        <f t="shared" si="26"/>
        <v>938.7168</v>
      </c>
      <c r="K160" s="75">
        <v>0.8</v>
      </c>
      <c r="L160" s="74">
        <f t="shared" si="27"/>
        <v>750.97344</v>
      </c>
      <c r="M160" s="38">
        <v>187.74336</v>
      </c>
      <c r="N160" s="78" t="s">
        <v>383</v>
      </c>
      <c r="O160" s="77" t="s">
        <v>27</v>
      </c>
      <c r="P160" s="89"/>
      <c r="Q160" s="89"/>
    </row>
    <row r="161" s="4" customFormat="1" ht="18.6" customHeight="1" spans="1:17">
      <c r="A161" s="103">
        <f t="shared" si="30"/>
        <v>155</v>
      </c>
      <c r="B161" s="122" t="s">
        <v>384</v>
      </c>
      <c r="C161" s="35" t="s">
        <v>22</v>
      </c>
      <c r="D161" s="122" t="s">
        <v>228</v>
      </c>
      <c r="E161" s="122" t="s">
        <v>24</v>
      </c>
      <c r="F161" s="35" t="s">
        <v>25</v>
      </c>
      <c r="G161" s="38">
        <v>12.54</v>
      </c>
      <c r="H161" s="38">
        <v>12.54</v>
      </c>
      <c r="I161" s="73">
        <f t="shared" si="25"/>
        <v>14044.8</v>
      </c>
      <c r="J161" s="74">
        <f t="shared" si="26"/>
        <v>856.7328</v>
      </c>
      <c r="K161" s="75">
        <v>0.8</v>
      </c>
      <c r="L161" s="74">
        <f t="shared" si="27"/>
        <v>685.38624</v>
      </c>
      <c r="M161" s="38">
        <v>171.34656</v>
      </c>
      <c r="N161" s="78" t="s">
        <v>385</v>
      </c>
      <c r="O161" s="77" t="s">
        <v>27</v>
      </c>
      <c r="P161" s="89"/>
      <c r="Q161" s="89"/>
    </row>
    <row r="162" s="4" customFormat="1" ht="18.6" customHeight="1" spans="1:17">
      <c r="A162" s="103">
        <f t="shared" si="30"/>
        <v>156</v>
      </c>
      <c r="B162" s="122" t="s">
        <v>386</v>
      </c>
      <c r="C162" s="35" t="s">
        <v>22</v>
      </c>
      <c r="D162" s="122" t="s">
        <v>221</v>
      </c>
      <c r="E162" s="122" t="s">
        <v>24</v>
      </c>
      <c r="F162" s="35" t="s">
        <v>25</v>
      </c>
      <c r="G162" s="38">
        <v>6.6</v>
      </c>
      <c r="H162" s="38">
        <v>6.6</v>
      </c>
      <c r="I162" s="73">
        <f t="shared" si="25"/>
        <v>7392</v>
      </c>
      <c r="J162" s="74">
        <f t="shared" si="26"/>
        <v>450.912</v>
      </c>
      <c r="K162" s="75">
        <v>0.8</v>
      </c>
      <c r="L162" s="74">
        <f t="shared" si="27"/>
        <v>360.7296</v>
      </c>
      <c r="M162" s="38">
        <v>90.1824</v>
      </c>
      <c r="N162" s="78" t="s">
        <v>387</v>
      </c>
      <c r="O162" s="77" t="s">
        <v>27</v>
      </c>
      <c r="P162" s="89"/>
      <c r="Q162" s="89"/>
    </row>
    <row r="163" s="4" customFormat="1" ht="18.6" customHeight="1" spans="1:17">
      <c r="A163" s="103">
        <f t="shared" si="30"/>
        <v>157</v>
      </c>
      <c r="B163" s="122" t="s">
        <v>388</v>
      </c>
      <c r="C163" s="35" t="s">
        <v>22</v>
      </c>
      <c r="D163" s="122" t="s">
        <v>32</v>
      </c>
      <c r="E163" s="122" t="s">
        <v>24</v>
      </c>
      <c r="F163" s="35" t="s">
        <v>25</v>
      </c>
      <c r="G163" s="38">
        <v>24.33</v>
      </c>
      <c r="H163" s="38">
        <v>24.33</v>
      </c>
      <c r="I163" s="73">
        <f t="shared" si="25"/>
        <v>27249.6</v>
      </c>
      <c r="J163" s="74">
        <f t="shared" si="26"/>
        <v>1662.2256</v>
      </c>
      <c r="K163" s="75">
        <v>0.8</v>
      </c>
      <c r="L163" s="74">
        <f t="shared" si="27"/>
        <v>1329.78048</v>
      </c>
      <c r="M163" s="38">
        <v>332.44512</v>
      </c>
      <c r="N163" s="78" t="s">
        <v>389</v>
      </c>
      <c r="O163" s="77" t="s">
        <v>27</v>
      </c>
      <c r="P163" s="89"/>
      <c r="Q163" s="89"/>
    </row>
    <row r="164" s="4" customFormat="1" ht="18.6" customHeight="1" spans="1:17">
      <c r="A164" s="103">
        <f t="shared" si="30"/>
        <v>158</v>
      </c>
      <c r="B164" s="122" t="s">
        <v>390</v>
      </c>
      <c r="C164" s="35" t="s">
        <v>22</v>
      </c>
      <c r="D164" s="122" t="s">
        <v>114</v>
      </c>
      <c r="E164" s="122" t="s">
        <v>24</v>
      </c>
      <c r="F164" s="35" t="s">
        <v>25</v>
      </c>
      <c r="G164" s="38">
        <v>9.34</v>
      </c>
      <c r="H164" s="38">
        <v>9.34</v>
      </c>
      <c r="I164" s="73">
        <f t="shared" si="25"/>
        <v>10460.8</v>
      </c>
      <c r="J164" s="74">
        <f t="shared" si="26"/>
        <v>638.1088</v>
      </c>
      <c r="K164" s="75">
        <v>0.8</v>
      </c>
      <c r="L164" s="74">
        <f t="shared" si="27"/>
        <v>510.48704</v>
      </c>
      <c r="M164" s="38">
        <v>127.62176</v>
      </c>
      <c r="N164" s="78" t="s">
        <v>391</v>
      </c>
      <c r="O164" s="77" t="s">
        <v>27</v>
      </c>
      <c r="P164" s="89"/>
      <c r="Q164" s="89"/>
    </row>
    <row r="165" s="4" customFormat="1" ht="18.6" customHeight="1" spans="1:17">
      <c r="A165" s="103">
        <f t="shared" si="30"/>
        <v>159</v>
      </c>
      <c r="B165" s="122" t="s">
        <v>392</v>
      </c>
      <c r="C165" s="35" t="s">
        <v>22</v>
      </c>
      <c r="D165" s="122" t="s">
        <v>250</v>
      </c>
      <c r="E165" s="122" t="s">
        <v>24</v>
      </c>
      <c r="F165" s="35" t="s">
        <v>25</v>
      </c>
      <c r="G165" s="38">
        <v>6.3</v>
      </c>
      <c r="H165" s="38">
        <v>6.3</v>
      </c>
      <c r="I165" s="73">
        <f t="shared" si="25"/>
        <v>7056</v>
      </c>
      <c r="J165" s="74">
        <f t="shared" si="26"/>
        <v>430.416</v>
      </c>
      <c r="K165" s="75">
        <v>0.8</v>
      </c>
      <c r="L165" s="74">
        <f t="shared" si="27"/>
        <v>344.3328</v>
      </c>
      <c r="M165" s="38">
        <v>86.0832</v>
      </c>
      <c r="N165" s="78" t="s">
        <v>393</v>
      </c>
      <c r="O165" s="77" t="s">
        <v>27</v>
      </c>
      <c r="P165" s="89"/>
      <c r="Q165" s="89"/>
    </row>
    <row r="166" s="4" customFormat="1" ht="18.6" customHeight="1" spans="1:17">
      <c r="A166" s="103">
        <f t="shared" si="30"/>
        <v>160</v>
      </c>
      <c r="B166" s="122" t="s">
        <v>394</v>
      </c>
      <c r="C166" s="35" t="s">
        <v>22</v>
      </c>
      <c r="D166" s="122" t="s">
        <v>35</v>
      </c>
      <c r="E166" s="122" t="s">
        <v>24</v>
      </c>
      <c r="F166" s="35" t="s">
        <v>25</v>
      </c>
      <c r="G166" s="38">
        <v>11.6</v>
      </c>
      <c r="H166" s="38">
        <v>11.6</v>
      </c>
      <c r="I166" s="73">
        <f t="shared" si="25"/>
        <v>12992</v>
      </c>
      <c r="J166" s="74">
        <f t="shared" si="26"/>
        <v>792.512</v>
      </c>
      <c r="K166" s="75">
        <v>0.8</v>
      </c>
      <c r="L166" s="74">
        <f t="shared" si="27"/>
        <v>634.0096</v>
      </c>
      <c r="M166" s="38">
        <v>158.5024</v>
      </c>
      <c r="N166" s="78" t="s">
        <v>395</v>
      </c>
      <c r="O166" s="77" t="s">
        <v>27</v>
      </c>
      <c r="P166" s="89"/>
      <c r="Q166" s="89"/>
    </row>
    <row r="167" s="4" customFormat="1" ht="18.6" customHeight="1" spans="1:17">
      <c r="A167" s="103">
        <f t="shared" si="30"/>
        <v>161</v>
      </c>
      <c r="B167" s="122" t="s">
        <v>396</v>
      </c>
      <c r="C167" s="35" t="s">
        <v>22</v>
      </c>
      <c r="D167" s="122" t="s">
        <v>114</v>
      </c>
      <c r="E167" s="122" t="s">
        <v>24</v>
      </c>
      <c r="F167" s="35" t="s">
        <v>25</v>
      </c>
      <c r="G167" s="38">
        <v>9.88</v>
      </c>
      <c r="H167" s="38">
        <v>9.88</v>
      </c>
      <c r="I167" s="73">
        <f t="shared" si="25"/>
        <v>11065.6</v>
      </c>
      <c r="J167" s="74">
        <f t="shared" si="26"/>
        <v>675.0016</v>
      </c>
      <c r="K167" s="75">
        <v>0.8</v>
      </c>
      <c r="L167" s="74">
        <f t="shared" si="27"/>
        <v>540.00128</v>
      </c>
      <c r="M167" s="38">
        <v>135.00032</v>
      </c>
      <c r="N167" s="78" t="s">
        <v>397</v>
      </c>
      <c r="O167" s="77" t="s">
        <v>27</v>
      </c>
      <c r="P167" s="89"/>
      <c r="Q167" s="89"/>
    </row>
    <row r="168" s="4" customFormat="1" ht="18.6" customHeight="1" spans="1:17">
      <c r="A168" s="103">
        <f t="shared" ref="A168:A177" si="31">ROW()-6</f>
        <v>162</v>
      </c>
      <c r="B168" s="122" t="s">
        <v>398</v>
      </c>
      <c r="C168" s="35" t="s">
        <v>22</v>
      </c>
      <c r="D168" s="122" t="s">
        <v>140</v>
      </c>
      <c r="E168" s="122" t="s">
        <v>24</v>
      </c>
      <c r="F168" s="35" t="s">
        <v>25</v>
      </c>
      <c r="G168" s="38">
        <v>16.09</v>
      </c>
      <c r="H168" s="38">
        <v>16.09</v>
      </c>
      <c r="I168" s="73">
        <f t="shared" ref="I168:I206" si="32">H168*1120</f>
        <v>18020.8</v>
      </c>
      <c r="J168" s="74">
        <f t="shared" ref="J168:J206" si="33">H168*68.32</f>
        <v>1099.2688</v>
      </c>
      <c r="K168" s="75">
        <v>0.8</v>
      </c>
      <c r="L168" s="74">
        <f t="shared" ref="L168:L206" si="34">J168*K168</f>
        <v>879.41504</v>
      </c>
      <c r="M168" s="38">
        <v>219.85376</v>
      </c>
      <c r="N168" s="78" t="s">
        <v>399</v>
      </c>
      <c r="O168" s="77" t="s">
        <v>27</v>
      </c>
      <c r="P168" s="89"/>
      <c r="Q168" s="89"/>
    </row>
    <row r="169" s="4" customFormat="1" ht="18.6" customHeight="1" spans="1:17">
      <c r="A169" s="103">
        <f t="shared" si="31"/>
        <v>163</v>
      </c>
      <c r="B169" s="122" t="s">
        <v>400</v>
      </c>
      <c r="C169" s="35" t="s">
        <v>22</v>
      </c>
      <c r="D169" s="122" t="s">
        <v>53</v>
      </c>
      <c r="E169" s="122" t="s">
        <v>24</v>
      </c>
      <c r="F169" s="35" t="s">
        <v>25</v>
      </c>
      <c r="G169" s="38">
        <v>23.1</v>
      </c>
      <c r="H169" s="38">
        <v>23.1</v>
      </c>
      <c r="I169" s="73">
        <f t="shared" si="32"/>
        <v>25872</v>
      </c>
      <c r="J169" s="74">
        <f t="shared" si="33"/>
        <v>1578.192</v>
      </c>
      <c r="K169" s="75">
        <v>0.8</v>
      </c>
      <c r="L169" s="74">
        <f t="shared" si="34"/>
        <v>1262.5536</v>
      </c>
      <c r="M169" s="38">
        <v>315.6384</v>
      </c>
      <c r="N169" s="78" t="s">
        <v>401</v>
      </c>
      <c r="O169" s="77" t="s">
        <v>27</v>
      </c>
      <c r="P169" s="89"/>
      <c r="Q169" s="89"/>
    </row>
    <row r="170" s="4" customFormat="1" ht="18.6" customHeight="1" spans="1:17">
      <c r="A170" s="103">
        <f t="shared" si="31"/>
        <v>164</v>
      </c>
      <c r="B170" s="122" t="s">
        <v>402</v>
      </c>
      <c r="C170" s="35" t="s">
        <v>22</v>
      </c>
      <c r="D170" s="122" t="s">
        <v>43</v>
      </c>
      <c r="E170" s="122" t="s">
        <v>24</v>
      </c>
      <c r="F170" s="35" t="s">
        <v>25</v>
      </c>
      <c r="G170" s="38">
        <v>21</v>
      </c>
      <c r="H170" s="38">
        <v>21</v>
      </c>
      <c r="I170" s="73">
        <f t="shared" si="32"/>
        <v>23520</v>
      </c>
      <c r="J170" s="74">
        <f t="shared" si="33"/>
        <v>1434.72</v>
      </c>
      <c r="K170" s="75">
        <v>0.8</v>
      </c>
      <c r="L170" s="74">
        <f t="shared" si="34"/>
        <v>1147.776</v>
      </c>
      <c r="M170" s="38">
        <v>286.944</v>
      </c>
      <c r="N170" s="78" t="s">
        <v>403</v>
      </c>
      <c r="O170" s="77" t="s">
        <v>27</v>
      </c>
      <c r="P170" s="89"/>
      <c r="Q170" s="89"/>
    </row>
    <row r="171" s="4" customFormat="1" ht="18.6" customHeight="1" spans="1:17">
      <c r="A171" s="103">
        <f t="shared" si="31"/>
        <v>165</v>
      </c>
      <c r="B171" s="122" t="s">
        <v>404</v>
      </c>
      <c r="C171" s="35" t="s">
        <v>22</v>
      </c>
      <c r="D171" s="122" t="s">
        <v>75</v>
      </c>
      <c r="E171" s="122" t="s">
        <v>24</v>
      </c>
      <c r="F171" s="35" t="s">
        <v>25</v>
      </c>
      <c r="G171" s="38">
        <v>12.66</v>
      </c>
      <c r="H171" s="38">
        <v>12.66</v>
      </c>
      <c r="I171" s="73">
        <f t="shared" si="32"/>
        <v>14179.2</v>
      </c>
      <c r="J171" s="74">
        <f t="shared" si="33"/>
        <v>864.9312</v>
      </c>
      <c r="K171" s="75">
        <v>0.8</v>
      </c>
      <c r="L171" s="74">
        <f t="shared" si="34"/>
        <v>691.94496</v>
      </c>
      <c r="M171" s="38">
        <v>172.98624</v>
      </c>
      <c r="N171" s="78" t="s">
        <v>405</v>
      </c>
      <c r="O171" s="77" t="s">
        <v>27</v>
      </c>
      <c r="P171" s="89"/>
      <c r="Q171" s="89"/>
    </row>
    <row r="172" s="4" customFormat="1" ht="18.6" customHeight="1" spans="1:17">
      <c r="A172" s="103">
        <f t="shared" si="31"/>
        <v>166</v>
      </c>
      <c r="B172" s="122" t="s">
        <v>406</v>
      </c>
      <c r="C172" s="35" t="s">
        <v>22</v>
      </c>
      <c r="D172" s="122" t="s">
        <v>407</v>
      </c>
      <c r="E172" s="122" t="s">
        <v>24</v>
      </c>
      <c r="F172" s="35" t="s">
        <v>25</v>
      </c>
      <c r="G172" s="38">
        <v>2.46</v>
      </c>
      <c r="H172" s="38">
        <v>2.46</v>
      </c>
      <c r="I172" s="73">
        <f t="shared" si="32"/>
        <v>2755.2</v>
      </c>
      <c r="J172" s="74">
        <f t="shared" si="33"/>
        <v>168.0672</v>
      </c>
      <c r="K172" s="75">
        <v>0.8</v>
      </c>
      <c r="L172" s="74">
        <f t="shared" si="34"/>
        <v>134.45376</v>
      </c>
      <c r="M172" s="38">
        <v>33.61344</v>
      </c>
      <c r="N172" s="78" t="s">
        <v>408</v>
      </c>
      <c r="O172" s="77" t="s">
        <v>27</v>
      </c>
      <c r="P172" s="89"/>
      <c r="Q172" s="89"/>
    </row>
    <row r="173" s="4" customFormat="1" ht="18.6" customHeight="1" spans="1:17">
      <c r="A173" s="103">
        <f t="shared" si="31"/>
        <v>167</v>
      </c>
      <c r="B173" s="122" t="s">
        <v>409</v>
      </c>
      <c r="C173" s="35" t="s">
        <v>22</v>
      </c>
      <c r="D173" s="122" t="s">
        <v>410</v>
      </c>
      <c r="E173" s="122" t="s">
        <v>24</v>
      </c>
      <c r="F173" s="35" t="s">
        <v>25</v>
      </c>
      <c r="G173" s="38">
        <v>65</v>
      </c>
      <c r="H173" s="38">
        <v>65</v>
      </c>
      <c r="I173" s="73">
        <f t="shared" si="32"/>
        <v>72800</v>
      </c>
      <c r="J173" s="74">
        <f t="shared" si="33"/>
        <v>4440.8</v>
      </c>
      <c r="K173" s="75">
        <v>0.8</v>
      </c>
      <c r="L173" s="74">
        <f t="shared" si="34"/>
        <v>3552.64</v>
      </c>
      <c r="M173" s="38">
        <v>888.16</v>
      </c>
      <c r="N173" s="78" t="s">
        <v>411</v>
      </c>
      <c r="O173" s="77" t="s">
        <v>27</v>
      </c>
      <c r="P173" s="89"/>
      <c r="Q173" s="89"/>
    </row>
    <row r="174" s="4" customFormat="1" ht="18.6" customHeight="1" spans="1:17">
      <c r="A174" s="103">
        <f t="shared" si="31"/>
        <v>168</v>
      </c>
      <c r="B174" s="122" t="s">
        <v>412</v>
      </c>
      <c r="C174" s="35" t="s">
        <v>22</v>
      </c>
      <c r="D174" s="122" t="s">
        <v>140</v>
      </c>
      <c r="E174" s="122" t="s">
        <v>24</v>
      </c>
      <c r="F174" s="35" t="s">
        <v>25</v>
      </c>
      <c r="G174" s="38">
        <v>15.5</v>
      </c>
      <c r="H174" s="38">
        <v>15.5</v>
      </c>
      <c r="I174" s="73">
        <f t="shared" si="32"/>
        <v>17360</v>
      </c>
      <c r="J174" s="74">
        <f t="shared" si="33"/>
        <v>1058.96</v>
      </c>
      <c r="K174" s="75">
        <v>0.8</v>
      </c>
      <c r="L174" s="74">
        <f t="shared" si="34"/>
        <v>847.168</v>
      </c>
      <c r="M174" s="38">
        <v>211.792</v>
      </c>
      <c r="N174" s="78" t="s">
        <v>413</v>
      </c>
      <c r="O174" s="77" t="s">
        <v>27</v>
      </c>
      <c r="P174" s="89"/>
      <c r="Q174" s="89"/>
    </row>
    <row r="175" s="4" customFormat="1" ht="18.6" customHeight="1" spans="1:17">
      <c r="A175" s="103">
        <f t="shared" si="31"/>
        <v>169</v>
      </c>
      <c r="B175" s="122" t="s">
        <v>414</v>
      </c>
      <c r="C175" s="35" t="s">
        <v>22</v>
      </c>
      <c r="D175" s="122" t="s">
        <v>56</v>
      </c>
      <c r="E175" s="122" t="s">
        <v>24</v>
      </c>
      <c r="F175" s="35" t="s">
        <v>25</v>
      </c>
      <c r="G175" s="38">
        <v>6.3</v>
      </c>
      <c r="H175" s="38">
        <v>6.3</v>
      </c>
      <c r="I175" s="73">
        <f t="shared" si="32"/>
        <v>7056</v>
      </c>
      <c r="J175" s="74">
        <f t="shared" si="33"/>
        <v>430.416</v>
      </c>
      <c r="K175" s="75">
        <v>0.8</v>
      </c>
      <c r="L175" s="74">
        <f t="shared" si="34"/>
        <v>344.3328</v>
      </c>
      <c r="M175" s="38">
        <v>86.0832</v>
      </c>
      <c r="N175" s="78" t="s">
        <v>415</v>
      </c>
      <c r="O175" s="77" t="s">
        <v>27</v>
      </c>
      <c r="P175" s="89"/>
      <c r="Q175" s="89"/>
    </row>
    <row r="176" s="4" customFormat="1" ht="18.6" customHeight="1" spans="1:17">
      <c r="A176" s="103">
        <f t="shared" si="31"/>
        <v>170</v>
      </c>
      <c r="B176" s="122" t="s">
        <v>416</v>
      </c>
      <c r="C176" s="35" t="s">
        <v>22</v>
      </c>
      <c r="D176" s="122" t="s">
        <v>264</v>
      </c>
      <c r="E176" s="122" t="s">
        <v>24</v>
      </c>
      <c r="F176" s="35" t="s">
        <v>25</v>
      </c>
      <c r="G176" s="38">
        <v>14.7</v>
      </c>
      <c r="H176" s="38">
        <v>14.7</v>
      </c>
      <c r="I176" s="73">
        <f t="shared" si="32"/>
        <v>16464</v>
      </c>
      <c r="J176" s="74">
        <f t="shared" si="33"/>
        <v>1004.304</v>
      </c>
      <c r="K176" s="75">
        <v>0.8</v>
      </c>
      <c r="L176" s="74">
        <f t="shared" si="34"/>
        <v>803.4432</v>
      </c>
      <c r="M176" s="38">
        <v>200.8608</v>
      </c>
      <c r="N176" s="78" t="s">
        <v>417</v>
      </c>
      <c r="O176" s="77" t="s">
        <v>27</v>
      </c>
      <c r="P176" s="89"/>
      <c r="Q176" s="89"/>
    </row>
    <row r="177" s="4" customFormat="1" ht="18.6" customHeight="1" spans="1:17">
      <c r="A177" s="103">
        <f t="shared" si="31"/>
        <v>171</v>
      </c>
      <c r="B177" s="122" t="s">
        <v>418</v>
      </c>
      <c r="C177" s="35" t="s">
        <v>22</v>
      </c>
      <c r="D177" s="122" t="s">
        <v>23</v>
      </c>
      <c r="E177" s="122" t="s">
        <v>24</v>
      </c>
      <c r="F177" s="35" t="s">
        <v>25</v>
      </c>
      <c r="G177" s="38">
        <v>4.2</v>
      </c>
      <c r="H177" s="38">
        <v>4.2</v>
      </c>
      <c r="I177" s="73">
        <f t="shared" si="32"/>
        <v>4704</v>
      </c>
      <c r="J177" s="74">
        <f t="shared" si="33"/>
        <v>286.944</v>
      </c>
      <c r="K177" s="75">
        <v>0.8</v>
      </c>
      <c r="L177" s="74">
        <f t="shared" si="34"/>
        <v>229.5552</v>
      </c>
      <c r="M177" s="38">
        <v>57.3888</v>
      </c>
      <c r="N177" s="78" t="s">
        <v>419</v>
      </c>
      <c r="O177" s="77" t="s">
        <v>27</v>
      </c>
      <c r="P177" s="89"/>
      <c r="Q177" s="89"/>
    </row>
    <row r="178" s="4" customFormat="1" ht="18.6" customHeight="1" spans="1:17">
      <c r="A178" s="103">
        <f t="shared" ref="A178:A187" si="35">ROW()-6</f>
        <v>172</v>
      </c>
      <c r="B178" s="122" t="s">
        <v>420</v>
      </c>
      <c r="C178" s="35" t="s">
        <v>22</v>
      </c>
      <c r="D178" s="122" t="s">
        <v>65</v>
      </c>
      <c r="E178" s="122" t="s">
        <v>24</v>
      </c>
      <c r="F178" s="35" t="s">
        <v>25</v>
      </c>
      <c r="G178" s="38">
        <v>13.6</v>
      </c>
      <c r="H178" s="38">
        <v>13.6</v>
      </c>
      <c r="I178" s="73">
        <f t="shared" si="32"/>
        <v>15232</v>
      </c>
      <c r="J178" s="74">
        <f t="shared" si="33"/>
        <v>929.152</v>
      </c>
      <c r="K178" s="75">
        <v>0.8</v>
      </c>
      <c r="L178" s="74">
        <f t="shared" si="34"/>
        <v>743.3216</v>
      </c>
      <c r="M178" s="38">
        <v>185.8304</v>
      </c>
      <c r="N178" s="78" t="s">
        <v>421</v>
      </c>
      <c r="O178" s="77" t="s">
        <v>27</v>
      </c>
      <c r="P178" s="89"/>
      <c r="Q178" s="89"/>
    </row>
    <row r="179" s="4" customFormat="1" ht="18.6" customHeight="1" spans="1:17">
      <c r="A179" s="103">
        <f t="shared" si="35"/>
        <v>173</v>
      </c>
      <c r="B179" s="122" t="s">
        <v>422</v>
      </c>
      <c r="C179" s="35" t="s">
        <v>22</v>
      </c>
      <c r="D179" s="122" t="s">
        <v>62</v>
      </c>
      <c r="E179" s="122" t="s">
        <v>24</v>
      </c>
      <c r="F179" s="35" t="s">
        <v>25</v>
      </c>
      <c r="G179" s="38">
        <v>10.12</v>
      </c>
      <c r="H179" s="38">
        <v>10.12</v>
      </c>
      <c r="I179" s="73">
        <f t="shared" si="32"/>
        <v>11334.4</v>
      </c>
      <c r="J179" s="74">
        <f t="shared" si="33"/>
        <v>691.3984</v>
      </c>
      <c r="K179" s="75">
        <v>0.8</v>
      </c>
      <c r="L179" s="74">
        <f t="shared" si="34"/>
        <v>553.11872</v>
      </c>
      <c r="M179" s="38">
        <v>138.27968</v>
      </c>
      <c r="N179" s="78" t="s">
        <v>423</v>
      </c>
      <c r="O179" s="77" t="s">
        <v>27</v>
      </c>
      <c r="P179" s="89"/>
      <c r="Q179" s="89"/>
    </row>
    <row r="180" s="4" customFormat="1" ht="18.6" customHeight="1" spans="1:17">
      <c r="A180" s="103">
        <f t="shared" si="35"/>
        <v>174</v>
      </c>
      <c r="B180" s="122" t="s">
        <v>424</v>
      </c>
      <c r="C180" s="35" t="s">
        <v>22</v>
      </c>
      <c r="D180" s="122" t="s">
        <v>59</v>
      </c>
      <c r="E180" s="122" t="s">
        <v>24</v>
      </c>
      <c r="F180" s="35" t="s">
        <v>25</v>
      </c>
      <c r="G180" s="38">
        <v>13.08</v>
      </c>
      <c r="H180" s="38">
        <v>13.08</v>
      </c>
      <c r="I180" s="73">
        <f t="shared" si="32"/>
        <v>14649.6</v>
      </c>
      <c r="J180" s="74">
        <f t="shared" si="33"/>
        <v>893.6256</v>
      </c>
      <c r="K180" s="75">
        <v>0.8</v>
      </c>
      <c r="L180" s="74">
        <f t="shared" si="34"/>
        <v>714.90048</v>
      </c>
      <c r="M180" s="38">
        <v>178.72512</v>
      </c>
      <c r="N180" s="78" t="s">
        <v>425</v>
      </c>
      <c r="O180" s="77" t="s">
        <v>27</v>
      </c>
      <c r="P180" s="89"/>
      <c r="Q180" s="89"/>
    </row>
    <row r="181" s="4" customFormat="1" ht="18.6" customHeight="1" spans="1:17">
      <c r="A181" s="103">
        <f t="shared" si="35"/>
        <v>175</v>
      </c>
      <c r="B181" s="122" t="s">
        <v>426</v>
      </c>
      <c r="C181" s="35" t="s">
        <v>22</v>
      </c>
      <c r="D181" s="122" t="s">
        <v>23</v>
      </c>
      <c r="E181" s="122" t="s">
        <v>24</v>
      </c>
      <c r="F181" s="35" t="s">
        <v>25</v>
      </c>
      <c r="G181" s="38">
        <v>4.2</v>
      </c>
      <c r="H181" s="38">
        <v>4.2</v>
      </c>
      <c r="I181" s="73">
        <f t="shared" si="32"/>
        <v>4704</v>
      </c>
      <c r="J181" s="74">
        <f t="shared" si="33"/>
        <v>286.944</v>
      </c>
      <c r="K181" s="75">
        <v>0.8</v>
      </c>
      <c r="L181" s="74">
        <f t="shared" si="34"/>
        <v>229.5552</v>
      </c>
      <c r="M181" s="38">
        <v>57.3888</v>
      </c>
      <c r="N181" s="78" t="s">
        <v>427</v>
      </c>
      <c r="O181" s="77" t="s">
        <v>27</v>
      </c>
      <c r="P181" s="89"/>
      <c r="Q181" s="89"/>
    </row>
    <row r="182" s="4" customFormat="1" ht="18.6" customHeight="1" spans="1:17">
      <c r="A182" s="103">
        <f t="shared" si="35"/>
        <v>176</v>
      </c>
      <c r="B182" s="122" t="s">
        <v>428</v>
      </c>
      <c r="C182" s="35" t="s">
        <v>22</v>
      </c>
      <c r="D182" s="122" t="s">
        <v>153</v>
      </c>
      <c r="E182" s="122" t="s">
        <v>24</v>
      </c>
      <c r="F182" s="35" t="s">
        <v>25</v>
      </c>
      <c r="G182" s="38">
        <v>6.3</v>
      </c>
      <c r="H182" s="38">
        <v>6.3</v>
      </c>
      <c r="I182" s="73">
        <f t="shared" si="32"/>
        <v>7056</v>
      </c>
      <c r="J182" s="74">
        <f t="shared" si="33"/>
        <v>430.416</v>
      </c>
      <c r="K182" s="75">
        <v>0.8</v>
      </c>
      <c r="L182" s="74">
        <f t="shared" si="34"/>
        <v>344.3328</v>
      </c>
      <c r="M182" s="38">
        <v>86.0832</v>
      </c>
      <c r="N182" s="78" t="s">
        <v>429</v>
      </c>
      <c r="O182" s="77" t="s">
        <v>27</v>
      </c>
      <c r="P182" s="89"/>
      <c r="Q182" s="89"/>
    </row>
    <row r="183" s="4" customFormat="1" ht="18.6" customHeight="1" spans="1:17">
      <c r="A183" s="103">
        <f t="shared" si="35"/>
        <v>177</v>
      </c>
      <c r="B183" s="122" t="s">
        <v>430</v>
      </c>
      <c r="C183" s="35" t="s">
        <v>22</v>
      </c>
      <c r="D183" s="122" t="s">
        <v>121</v>
      </c>
      <c r="E183" s="122" t="s">
        <v>24</v>
      </c>
      <c r="F183" s="35" t="s">
        <v>25</v>
      </c>
      <c r="G183" s="38">
        <v>16.23</v>
      </c>
      <c r="H183" s="38">
        <v>16.23</v>
      </c>
      <c r="I183" s="73">
        <f t="shared" si="32"/>
        <v>18177.6</v>
      </c>
      <c r="J183" s="74">
        <f t="shared" si="33"/>
        <v>1108.8336</v>
      </c>
      <c r="K183" s="75">
        <v>0.8</v>
      </c>
      <c r="L183" s="74">
        <f t="shared" si="34"/>
        <v>887.06688</v>
      </c>
      <c r="M183" s="38">
        <v>221.76672</v>
      </c>
      <c r="N183" s="78" t="s">
        <v>431</v>
      </c>
      <c r="O183" s="77" t="s">
        <v>27</v>
      </c>
      <c r="P183" s="89"/>
      <c r="Q183" s="89"/>
    </row>
    <row r="184" s="4" customFormat="1" ht="18.6" customHeight="1" spans="1:17">
      <c r="A184" s="103">
        <f t="shared" si="35"/>
        <v>178</v>
      </c>
      <c r="B184" s="122" t="s">
        <v>432</v>
      </c>
      <c r="C184" s="35" t="s">
        <v>22</v>
      </c>
      <c r="D184" s="122" t="s">
        <v>264</v>
      </c>
      <c r="E184" s="122" t="s">
        <v>24</v>
      </c>
      <c r="F184" s="35" t="s">
        <v>25</v>
      </c>
      <c r="G184" s="38">
        <v>4.2</v>
      </c>
      <c r="H184" s="38">
        <v>4.2</v>
      </c>
      <c r="I184" s="73">
        <f t="shared" si="32"/>
        <v>4704</v>
      </c>
      <c r="J184" s="74">
        <f t="shared" si="33"/>
        <v>286.944</v>
      </c>
      <c r="K184" s="75">
        <v>0.8</v>
      </c>
      <c r="L184" s="74">
        <f t="shared" si="34"/>
        <v>229.5552</v>
      </c>
      <c r="M184" s="38">
        <v>57.3888</v>
      </c>
      <c r="N184" s="78" t="s">
        <v>433</v>
      </c>
      <c r="O184" s="77" t="s">
        <v>27</v>
      </c>
      <c r="P184" s="89"/>
      <c r="Q184" s="89"/>
    </row>
    <row r="185" s="4" customFormat="1" ht="18.6" customHeight="1" spans="1:17">
      <c r="A185" s="103">
        <f t="shared" si="35"/>
        <v>179</v>
      </c>
      <c r="B185" s="122" t="s">
        <v>434</v>
      </c>
      <c r="C185" s="35" t="s">
        <v>22</v>
      </c>
      <c r="D185" s="122" t="s">
        <v>32</v>
      </c>
      <c r="E185" s="122" t="s">
        <v>24</v>
      </c>
      <c r="F185" s="35" t="s">
        <v>25</v>
      </c>
      <c r="G185" s="38">
        <v>8.58</v>
      </c>
      <c r="H185" s="38">
        <v>8.58</v>
      </c>
      <c r="I185" s="73">
        <f t="shared" si="32"/>
        <v>9609.6</v>
      </c>
      <c r="J185" s="74">
        <f t="shared" si="33"/>
        <v>586.1856</v>
      </c>
      <c r="K185" s="75">
        <v>0.8</v>
      </c>
      <c r="L185" s="74">
        <f t="shared" si="34"/>
        <v>468.94848</v>
      </c>
      <c r="M185" s="38">
        <v>117.23712</v>
      </c>
      <c r="N185" s="78" t="s">
        <v>435</v>
      </c>
      <c r="O185" s="77" t="s">
        <v>27</v>
      </c>
      <c r="P185" s="89"/>
      <c r="Q185" s="89"/>
    </row>
    <row r="186" s="4" customFormat="1" ht="18.6" customHeight="1" spans="1:17">
      <c r="A186" s="103">
        <f t="shared" si="35"/>
        <v>180</v>
      </c>
      <c r="B186" s="122" t="s">
        <v>436</v>
      </c>
      <c r="C186" s="35" t="s">
        <v>22</v>
      </c>
      <c r="D186" s="122" t="s">
        <v>221</v>
      </c>
      <c r="E186" s="122" t="s">
        <v>24</v>
      </c>
      <c r="F186" s="35" t="s">
        <v>25</v>
      </c>
      <c r="G186" s="38">
        <v>11.5</v>
      </c>
      <c r="H186" s="38">
        <v>11.5</v>
      </c>
      <c r="I186" s="73">
        <f t="shared" si="32"/>
        <v>12880</v>
      </c>
      <c r="J186" s="74">
        <f t="shared" si="33"/>
        <v>785.68</v>
      </c>
      <c r="K186" s="75">
        <v>0.8</v>
      </c>
      <c r="L186" s="74">
        <f t="shared" si="34"/>
        <v>628.544</v>
      </c>
      <c r="M186" s="38">
        <v>157.136</v>
      </c>
      <c r="N186" s="78" t="s">
        <v>437</v>
      </c>
      <c r="O186" s="77" t="s">
        <v>27</v>
      </c>
      <c r="P186" s="89"/>
      <c r="Q186" s="89"/>
    </row>
    <row r="187" s="4" customFormat="1" ht="18.6" customHeight="1" spans="1:17">
      <c r="A187" s="103">
        <f t="shared" si="35"/>
        <v>181</v>
      </c>
      <c r="B187" s="122" t="s">
        <v>438</v>
      </c>
      <c r="C187" s="35" t="s">
        <v>22</v>
      </c>
      <c r="D187" s="122" t="s">
        <v>206</v>
      </c>
      <c r="E187" s="122" t="s">
        <v>24</v>
      </c>
      <c r="F187" s="35" t="s">
        <v>25</v>
      </c>
      <c r="G187" s="38">
        <v>24.4</v>
      </c>
      <c r="H187" s="38">
        <v>24.4</v>
      </c>
      <c r="I187" s="73">
        <f t="shared" si="32"/>
        <v>27328</v>
      </c>
      <c r="J187" s="74">
        <f t="shared" si="33"/>
        <v>1667.008</v>
      </c>
      <c r="K187" s="75">
        <v>0.8</v>
      </c>
      <c r="L187" s="74">
        <f t="shared" si="34"/>
        <v>1333.6064</v>
      </c>
      <c r="M187" s="38">
        <v>333.4016</v>
      </c>
      <c r="N187" s="78" t="s">
        <v>439</v>
      </c>
      <c r="O187" s="77" t="s">
        <v>27</v>
      </c>
      <c r="P187" s="89"/>
      <c r="Q187" s="89"/>
    </row>
    <row r="188" s="4" customFormat="1" ht="18.6" customHeight="1" spans="1:17">
      <c r="A188" s="103">
        <f t="shared" ref="A188:A197" si="36">ROW()-6</f>
        <v>182</v>
      </c>
      <c r="B188" s="122" t="s">
        <v>440</v>
      </c>
      <c r="C188" s="35" t="s">
        <v>22</v>
      </c>
      <c r="D188" s="122" t="s">
        <v>153</v>
      </c>
      <c r="E188" s="122" t="s">
        <v>24</v>
      </c>
      <c r="F188" s="35" t="s">
        <v>25</v>
      </c>
      <c r="G188" s="38">
        <v>14.44</v>
      </c>
      <c r="H188" s="38">
        <v>14.44</v>
      </c>
      <c r="I188" s="73">
        <f t="shared" si="32"/>
        <v>16172.8</v>
      </c>
      <c r="J188" s="74">
        <f t="shared" si="33"/>
        <v>986.5408</v>
      </c>
      <c r="K188" s="75">
        <v>0.8</v>
      </c>
      <c r="L188" s="74">
        <f t="shared" si="34"/>
        <v>789.23264</v>
      </c>
      <c r="M188" s="38">
        <v>197.30816</v>
      </c>
      <c r="N188" s="78" t="s">
        <v>441</v>
      </c>
      <c r="O188" s="77" t="s">
        <v>27</v>
      </c>
      <c r="P188" s="89"/>
      <c r="Q188" s="89"/>
    </row>
    <row r="189" s="4" customFormat="1" ht="18.6" customHeight="1" spans="1:17">
      <c r="A189" s="103">
        <f t="shared" si="36"/>
        <v>183</v>
      </c>
      <c r="B189" s="122" t="s">
        <v>442</v>
      </c>
      <c r="C189" s="35" t="s">
        <v>22</v>
      </c>
      <c r="D189" s="122" t="s">
        <v>53</v>
      </c>
      <c r="E189" s="122" t="s">
        <v>24</v>
      </c>
      <c r="F189" s="35" t="s">
        <v>25</v>
      </c>
      <c r="G189" s="38">
        <v>13.18</v>
      </c>
      <c r="H189" s="38">
        <v>13.18</v>
      </c>
      <c r="I189" s="73">
        <f t="shared" si="32"/>
        <v>14761.6</v>
      </c>
      <c r="J189" s="74">
        <f t="shared" si="33"/>
        <v>900.4576</v>
      </c>
      <c r="K189" s="75">
        <v>0.8</v>
      </c>
      <c r="L189" s="74">
        <f t="shared" si="34"/>
        <v>720.36608</v>
      </c>
      <c r="M189" s="38">
        <v>180.09152</v>
      </c>
      <c r="N189" s="78" t="s">
        <v>443</v>
      </c>
      <c r="O189" s="77" t="s">
        <v>27</v>
      </c>
      <c r="P189" s="89"/>
      <c r="Q189" s="89"/>
    </row>
    <row r="190" s="4" customFormat="1" ht="18.6" customHeight="1" spans="1:17">
      <c r="A190" s="103">
        <f t="shared" si="36"/>
        <v>184</v>
      </c>
      <c r="B190" s="122" t="s">
        <v>444</v>
      </c>
      <c r="C190" s="35" t="s">
        <v>22</v>
      </c>
      <c r="D190" s="122" t="s">
        <v>121</v>
      </c>
      <c r="E190" s="122" t="s">
        <v>24</v>
      </c>
      <c r="F190" s="35" t="s">
        <v>25</v>
      </c>
      <c r="G190" s="38">
        <v>16.8</v>
      </c>
      <c r="H190" s="38">
        <v>16.8</v>
      </c>
      <c r="I190" s="73">
        <f t="shared" si="32"/>
        <v>18816</v>
      </c>
      <c r="J190" s="74">
        <f t="shared" si="33"/>
        <v>1147.776</v>
      </c>
      <c r="K190" s="75">
        <v>0.8</v>
      </c>
      <c r="L190" s="74">
        <f t="shared" si="34"/>
        <v>918.2208</v>
      </c>
      <c r="M190" s="38">
        <v>229.5552</v>
      </c>
      <c r="N190" s="78" t="s">
        <v>445</v>
      </c>
      <c r="O190" s="77" t="s">
        <v>27</v>
      </c>
      <c r="P190" s="89"/>
      <c r="Q190" s="89"/>
    </row>
    <row r="191" s="4" customFormat="1" ht="18.6" customHeight="1" spans="1:17">
      <c r="A191" s="103">
        <f t="shared" si="36"/>
        <v>185</v>
      </c>
      <c r="B191" s="122" t="s">
        <v>446</v>
      </c>
      <c r="C191" s="35" t="s">
        <v>22</v>
      </c>
      <c r="D191" s="122" t="s">
        <v>75</v>
      </c>
      <c r="E191" s="122" t="s">
        <v>24</v>
      </c>
      <c r="F191" s="35" t="s">
        <v>25</v>
      </c>
      <c r="G191" s="38">
        <v>9.87</v>
      </c>
      <c r="H191" s="38">
        <v>9.87</v>
      </c>
      <c r="I191" s="73">
        <f t="shared" si="32"/>
        <v>11054.4</v>
      </c>
      <c r="J191" s="74">
        <f t="shared" si="33"/>
        <v>674.3184</v>
      </c>
      <c r="K191" s="75">
        <v>0.8</v>
      </c>
      <c r="L191" s="74">
        <f t="shared" si="34"/>
        <v>539.45472</v>
      </c>
      <c r="M191" s="38">
        <v>134.86368</v>
      </c>
      <c r="N191" s="78" t="s">
        <v>447</v>
      </c>
      <c r="O191" s="77" t="s">
        <v>27</v>
      </c>
      <c r="P191" s="89"/>
      <c r="Q191" s="89"/>
    </row>
    <row r="192" s="4" customFormat="1" ht="18.6" customHeight="1" spans="1:17">
      <c r="A192" s="103">
        <f t="shared" si="36"/>
        <v>186</v>
      </c>
      <c r="B192" s="122" t="s">
        <v>448</v>
      </c>
      <c r="C192" s="35" t="s">
        <v>22</v>
      </c>
      <c r="D192" s="122" t="s">
        <v>56</v>
      </c>
      <c r="E192" s="122" t="s">
        <v>24</v>
      </c>
      <c r="F192" s="35" t="s">
        <v>25</v>
      </c>
      <c r="G192" s="38">
        <v>25.2</v>
      </c>
      <c r="H192" s="38">
        <v>25.2</v>
      </c>
      <c r="I192" s="73">
        <f t="shared" si="32"/>
        <v>28224</v>
      </c>
      <c r="J192" s="74">
        <f t="shared" si="33"/>
        <v>1721.664</v>
      </c>
      <c r="K192" s="75">
        <v>0.8</v>
      </c>
      <c r="L192" s="74">
        <f t="shared" si="34"/>
        <v>1377.3312</v>
      </c>
      <c r="M192" s="38">
        <v>344.3328</v>
      </c>
      <c r="N192" s="78" t="s">
        <v>449</v>
      </c>
      <c r="O192" s="77" t="s">
        <v>27</v>
      </c>
      <c r="P192" s="89"/>
      <c r="Q192" s="89"/>
    </row>
    <row r="193" s="4" customFormat="1" ht="18.6" customHeight="1" spans="1:17">
      <c r="A193" s="103">
        <f t="shared" si="36"/>
        <v>187</v>
      </c>
      <c r="B193" s="122" t="s">
        <v>450</v>
      </c>
      <c r="C193" s="35" t="s">
        <v>22</v>
      </c>
      <c r="D193" s="122" t="s">
        <v>212</v>
      </c>
      <c r="E193" s="122" t="s">
        <v>24</v>
      </c>
      <c r="F193" s="35" t="s">
        <v>25</v>
      </c>
      <c r="G193" s="38">
        <v>10.12</v>
      </c>
      <c r="H193" s="38">
        <v>10.12</v>
      </c>
      <c r="I193" s="73">
        <f t="shared" si="32"/>
        <v>11334.4</v>
      </c>
      <c r="J193" s="74">
        <f t="shared" si="33"/>
        <v>691.3984</v>
      </c>
      <c r="K193" s="75">
        <v>0.8</v>
      </c>
      <c r="L193" s="74">
        <f t="shared" si="34"/>
        <v>553.11872</v>
      </c>
      <c r="M193" s="38">
        <v>138.27968</v>
      </c>
      <c r="N193" s="78" t="s">
        <v>451</v>
      </c>
      <c r="O193" s="77" t="s">
        <v>27</v>
      </c>
      <c r="P193" s="89"/>
      <c r="Q193" s="89"/>
    </row>
    <row r="194" s="4" customFormat="1" ht="18.6" customHeight="1" spans="1:17">
      <c r="A194" s="103">
        <f t="shared" si="36"/>
        <v>188</v>
      </c>
      <c r="B194" s="122" t="s">
        <v>452</v>
      </c>
      <c r="C194" s="35" t="s">
        <v>22</v>
      </c>
      <c r="D194" s="122" t="s">
        <v>354</v>
      </c>
      <c r="E194" s="122" t="s">
        <v>24</v>
      </c>
      <c r="F194" s="35" t="s">
        <v>25</v>
      </c>
      <c r="G194" s="38">
        <v>22.73</v>
      </c>
      <c r="H194" s="38">
        <v>22.73</v>
      </c>
      <c r="I194" s="73">
        <f t="shared" si="32"/>
        <v>25457.6</v>
      </c>
      <c r="J194" s="74">
        <f t="shared" si="33"/>
        <v>1552.9136</v>
      </c>
      <c r="K194" s="75">
        <v>0.8</v>
      </c>
      <c r="L194" s="74">
        <f t="shared" si="34"/>
        <v>1242.33088</v>
      </c>
      <c r="M194" s="38">
        <v>310.58272</v>
      </c>
      <c r="N194" s="78" t="s">
        <v>453</v>
      </c>
      <c r="O194" s="77" t="s">
        <v>27</v>
      </c>
      <c r="P194" s="89"/>
      <c r="Q194" s="89"/>
    </row>
    <row r="195" s="4" customFormat="1" ht="18.6" customHeight="1" spans="1:17">
      <c r="A195" s="103">
        <f t="shared" si="36"/>
        <v>189</v>
      </c>
      <c r="B195" s="122" t="s">
        <v>454</v>
      </c>
      <c r="C195" s="35" t="s">
        <v>22</v>
      </c>
      <c r="D195" s="122" t="s">
        <v>75</v>
      </c>
      <c r="E195" s="122" t="s">
        <v>24</v>
      </c>
      <c r="F195" s="35" t="s">
        <v>25</v>
      </c>
      <c r="G195" s="38">
        <v>8.41</v>
      </c>
      <c r="H195" s="38">
        <v>8.41</v>
      </c>
      <c r="I195" s="73">
        <f t="shared" si="32"/>
        <v>9419.2</v>
      </c>
      <c r="J195" s="74">
        <f t="shared" si="33"/>
        <v>574.5712</v>
      </c>
      <c r="K195" s="75">
        <v>0.8</v>
      </c>
      <c r="L195" s="74">
        <f t="shared" si="34"/>
        <v>459.65696</v>
      </c>
      <c r="M195" s="38">
        <v>114.91424</v>
      </c>
      <c r="N195" s="78" t="s">
        <v>455</v>
      </c>
      <c r="O195" s="77" t="s">
        <v>27</v>
      </c>
      <c r="P195" s="89"/>
      <c r="Q195" s="89"/>
    </row>
    <row r="196" s="4" customFormat="1" ht="18.6" customHeight="1" spans="1:17">
      <c r="A196" s="103">
        <f t="shared" si="36"/>
        <v>190</v>
      </c>
      <c r="B196" s="122" t="s">
        <v>456</v>
      </c>
      <c r="C196" s="35" t="s">
        <v>22</v>
      </c>
      <c r="D196" s="122" t="s">
        <v>62</v>
      </c>
      <c r="E196" s="122" t="s">
        <v>24</v>
      </c>
      <c r="F196" s="35" t="s">
        <v>25</v>
      </c>
      <c r="G196" s="38">
        <v>10.5</v>
      </c>
      <c r="H196" s="38">
        <v>10.5</v>
      </c>
      <c r="I196" s="73">
        <f t="shared" si="32"/>
        <v>11760</v>
      </c>
      <c r="J196" s="74">
        <f t="shared" si="33"/>
        <v>717.36</v>
      </c>
      <c r="K196" s="75">
        <v>0.8</v>
      </c>
      <c r="L196" s="74">
        <f t="shared" si="34"/>
        <v>573.888</v>
      </c>
      <c r="M196" s="38">
        <v>143.472</v>
      </c>
      <c r="N196" s="78" t="s">
        <v>457</v>
      </c>
      <c r="O196" s="77" t="s">
        <v>27</v>
      </c>
      <c r="P196" s="89"/>
      <c r="Q196" s="89"/>
    </row>
    <row r="197" s="4" customFormat="1" ht="18.6" customHeight="1" spans="1:17">
      <c r="A197" s="103">
        <f t="shared" si="36"/>
        <v>191</v>
      </c>
      <c r="B197" s="122" t="s">
        <v>458</v>
      </c>
      <c r="C197" s="35" t="s">
        <v>22</v>
      </c>
      <c r="D197" s="122" t="s">
        <v>140</v>
      </c>
      <c r="E197" s="122" t="s">
        <v>24</v>
      </c>
      <c r="F197" s="35" t="s">
        <v>25</v>
      </c>
      <c r="G197" s="38">
        <v>4.44</v>
      </c>
      <c r="H197" s="38">
        <v>4.44</v>
      </c>
      <c r="I197" s="73">
        <f t="shared" si="32"/>
        <v>4972.8</v>
      </c>
      <c r="J197" s="74">
        <f t="shared" si="33"/>
        <v>303.3408</v>
      </c>
      <c r="K197" s="75">
        <v>0.8</v>
      </c>
      <c r="L197" s="74">
        <f t="shared" si="34"/>
        <v>242.67264</v>
      </c>
      <c r="M197" s="38">
        <v>60.66816</v>
      </c>
      <c r="N197" s="78" t="s">
        <v>459</v>
      </c>
      <c r="O197" s="77" t="s">
        <v>27</v>
      </c>
      <c r="P197" s="89"/>
      <c r="Q197" s="89"/>
    </row>
    <row r="198" s="4" customFormat="1" ht="18.6" customHeight="1" spans="1:17">
      <c r="A198" s="103">
        <f t="shared" ref="A198:A208" si="37">ROW()-6</f>
        <v>192</v>
      </c>
      <c r="B198" s="122" t="s">
        <v>460</v>
      </c>
      <c r="C198" s="35" t="s">
        <v>22</v>
      </c>
      <c r="D198" s="122" t="s">
        <v>228</v>
      </c>
      <c r="E198" s="122" t="s">
        <v>24</v>
      </c>
      <c r="F198" s="35" t="s">
        <v>25</v>
      </c>
      <c r="G198" s="38">
        <v>16.8</v>
      </c>
      <c r="H198" s="38">
        <v>16.8</v>
      </c>
      <c r="I198" s="73">
        <f t="shared" si="32"/>
        <v>18816</v>
      </c>
      <c r="J198" s="74">
        <f t="shared" si="33"/>
        <v>1147.776</v>
      </c>
      <c r="K198" s="75">
        <v>0.8</v>
      </c>
      <c r="L198" s="74">
        <f t="shared" si="34"/>
        <v>918.2208</v>
      </c>
      <c r="M198" s="38">
        <v>229.5552</v>
      </c>
      <c r="N198" s="78" t="s">
        <v>461</v>
      </c>
      <c r="O198" s="77" t="s">
        <v>27</v>
      </c>
      <c r="P198" s="89"/>
      <c r="Q198" s="89"/>
    </row>
    <row r="199" s="4" customFormat="1" ht="18.6" customHeight="1" spans="1:17">
      <c r="A199" s="103">
        <f t="shared" si="37"/>
        <v>193</v>
      </c>
      <c r="B199" s="122" t="s">
        <v>462</v>
      </c>
      <c r="C199" s="35" t="s">
        <v>22</v>
      </c>
      <c r="D199" s="122" t="s">
        <v>32</v>
      </c>
      <c r="E199" s="122" t="s">
        <v>24</v>
      </c>
      <c r="F199" s="35" t="s">
        <v>25</v>
      </c>
      <c r="G199" s="38">
        <v>14.31</v>
      </c>
      <c r="H199" s="38">
        <v>14.31</v>
      </c>
      <c r="I199" s="73">
        <f t="shared" si="32"/>
        <v>16027.2</v>
      </c>
      <c r="J199" s="74">
        <f t="shared" si="33"/>
        <v>977.6592</v>
      </c>
      <c r="K199" s="75">
        <v>0.8</v>
      </c>
      <c r="L199" s="74">
        <f t="shared" si="34"/>
        <v>782.12736</v>
      </c>
      <c r="M199" s="38">
        <v>195.53184</v>
      </c>
      <c r="N199" s="78" t="s">
        <v>463</v>
      </c>
      <c r="O199" s="77" t="s">
        <v>27</v>
      </c>
      <c r="P199" s="89"/>
      <c r="Q199" s="89"/>
    </row>
    <row r="200" s="4" customFormat="1" ht="18.6" customHeight="1" spans="1:17">
      <c r="A200" s="103">
        <f t="shared" si="37"/>
        <v>194</v>
      </c>
      <c r="B200" s="122" t="s">
        <v>464</v>
      </c>
      <c r="C200" s="35" t="s">
        <v>22</v>
      </c>
      <c r="D200" s="122" t="s">
        <v>38</v>
      </c>
      <c r="E200" s="122" t="s">
        <v>24</v>
      </c>
      <c r="F200" s="35" t="s">
        <v>25</v>
      </c>
      <c r="G200" s="38">
        <v>50.85</v>
      </c>
      <c r="H200" s="38">
        <v>50.85</v>
      </c>
      <c r="I200" s="73">
        <f t="shared" si="32"/>
        <v>56952</v>
      </c>
      <c r="J200" s="74">
        <f t="shared" si="33"/>
        <v>3474.072</v>
      </c>
      <c r="K200" s="75">
        <v>0.8</v>
      </c>
      <c r="L200" s="74">
        <f t="shared" si="34"/>
        <v>2779.2576</v>
      </c>
      <c r="M200" s="38">
        <v>694.8144</v>
      </c>
      <c r="N200" s="78" t="s">
        <v>465</v>
      </c>
      <c r="O200" s="77" t="s">
        <v>27</v>
      </c>
      <c r="P200" s="89"/>
      <c r="Q200" s="89"/>
    </row>
    <row r="201" s="4" customFormat="1" ht="18.6" customHeight="1" spans="1:17">
      <c r="A201" s="103">
        <f t="shared" si="37"/>
        <v>195</v>
      </c>
      <c r="B201" s="122" t="s">
        <v>466</v>
      </c>
      <c r="C201" s="35" t="s">
        <v>22</v>
      </c>
      <c r="D201" s="122" t="s">
        <v>50</v>
      </c>
      <c r="E201" s="122" t="s">
        <v>24</v>
      </c>
      <c r="F201" s="35" t="s">
        <v>25</v>
      </c>
      <c r="G201" s="38">
        <v>28.5</v>
      </c>
      <c r="H201" s="38">
        <v>28.5</v>
      </c>
      <c r="I201" s="73">
        <f t="shared" si="32"/>
        <v>31920</v>
      </c>
      <c r="J201" s="74">
        <f t="shared" si="33"/>
        <v>1947.12</v>
      </c>
      <c r="K201" s="75">
        <v>0.8</v>
      </c>
      <c r="L201" s="74">
        <f t="shared" si="34"/>
        <v>1557.696</v>
      </c>
      <c r="M201" s="38">
        <v>389.424</v>
      </c>
      <c r="N201" s="78" t="s">
        <v>467</v>
      </c>
      <c r="O201" s="77" t="s">
        <v>27</v>
      </c>
      <c r="P201" s="89"/>
      <c r="Q201" s="89"/>
    </row>
    <row r="202" s="4" customFormat="1" ht="18.6" customHeight="1" spans="1:17">
      <c r="A202" s="103">
        <f t="shared" si="37"/>
        <v>196</v>
      </c>
      <c r="B202" s="122" t="s">
        <v>468</v>
      </c>
      <c r="C202" s="35" t="s">
        <v>22</v>
      </c>
      <c r="D202" s="122" t="s">
        <v>43</v>
      </c>
      <c r="E202" s="122" t="s">
        <v>24</v>
      </c>
      <c r="F202" s="35" t="s">
        <v>25</v>
      </c>
      <c r="G202" s="38">
        <v>18.12</v>
      </c>
      <c r="H202" s="38">
        <v>18.12</v>
      </c>
      <c r="I202" s="73">
        <f t="shared" si="32"/>
        <v>20294.4</v>
      </c>
      <c r="J202" s="74">
        <f t="shared" si="33"/>
        <v>1237.9584</v>
      </c>
      <c r="K202" s="75">
        <v>0.8</v>
      </c>
      <c r="L202" s="74">
        <f t="shared" si="34"/>
        <v>990.36672</v>
      </c>
      <c r="M202" s="38">
        <v>247.59168</v>
      </c>
      <c r="N202" s="78" t="s">
        <v>469</v>
      </c>
      <c r="O202" s="77" t="s">
        <v>27</v>
      </c>
      <c r="P202" s="89"/>
      <c r="Q202" s="89"/>
    </row>
    <row r="203" s="4" customFormat="1" ht="18.6" customHeight="1" spans="1:17">
      <c r="A203" s="103">
        <f t="shared" si="37"/>
        <v>197</v>
      </c>
      <c r="B203" s="122" t="s">
        <v>470</v>
      </c>
      <c r="C203" s="35" t="s">
        <v>22</v>
      </c>
      <c r="D203" s="122" t="s">
        <v>56</v>
      </c>
      <c r="E203" s="122" t="s">
        <v>24</v>
      </c>
      <c r="F203" s="35" t="s">
        <v>25</v>
      </c>
      <c r="G203" s="38">
        <v>6.75</v>
      </c>
      <c r="H203" s="38">
        <v>6.75</v>
      </c>
      <c r="I203" s="73">
        <f t="shared" si="32"/>
        <v>7560</v>
      </c>
      <c r="J203" s="74">
        <f t="shared" si="33"/>
        <v>461.16</v>
      </c>
      <c r="K203" s="75">
        <v>0.8</v>
      </c>
      <c r="L203" s="74">
        <f t="shared" si="34"/>
        <v>368.928</v>
      </c>
      <c r="M203" s="38">
        <v>92.232</v>
      </c>
      <c r="N203" s="78" t="s">
        <v>471</v>
      </c>
      <c r="O203" s="77" t="s">
        <v>27</v>
      </c>
      <c r="P203" s="89"/>
      <c r="Q203" s="89"/>
    </row>
    <row r="204" s="4" customFormat="1" ht="18.6" customHeight="1" spans="1:17">
      <c r="A204" s="103">
        <f t="shared" si="37"/>
        <v>198</v>
      </c>
      <c r="B204" s="122" t="s">
        <v>472</v>
      </c>
      <c r="C204" s="35" t="s">
        <v>22</v>
      </c>
      <c r="D204" s="122" t="s">
        <v>153</v>
      </c>
      <c r="E204" s="122" t="s">
        <v>24</v>
      </c>
      <c r="F204" s="35" t="s">
        <v>25</v>
      </c>
      <c r="G204" s="38">
        <v>23.53</v>
      </c>
      <c r="H204" s="38">
        <v>23.53</v>
      </c>
      <c r="I204" s="73">
        <f t="shared" si="32"/>
        <v>26353.6</v>
      </c>
      <c r="J204" s="74">
        <f t="shared" si="33"/>
        <v>1607.5696</v>
      </c>
      <c r="K204" s="75">
        <v>0.8</v>
      </c>
      <c r="L204" s="74">
        <f t="shared" si="34"/>
        <v>1286.05568</v>
      </c>
      <c r="M204" s="38">
        <v>321.51392</v>
      </c>
      <c r="N204" s="78" t="s">
        <v>473</v>
      </c>
      <c r="O204" s="77" t="s">
        <v>27</v>
      </c>
      <c r="P204" s="89"/>
      <c r="Q204" s="89"/>
    </row>
    <row r="205" s="4" customFormat="1" ht="18.6" customHeight="1" spans="1:17">
      <c r="A205" s="103">
        <f t="shared" si="37"/>
        <v>199</v>
      </c>
      <c r="B205" s="122" t="s">
        <v>474</v>
      </c>
      <c r="C205" s="35" t="s">
        <v>22</v>
      </c>
      <c r="D205" s="122" t="s">
        <v>212</v>
      </c>
      <c r="E205" s="122" t="s">
        <v>24</v>
      </c>
      <c r="F205" s="35" t="s">
        <v>25</v>
      </c>
      <c r="G205" s="38">
        <v>13.49</v>
      </c>
      <c r="H205" s="38">
        <v>13.49</v>
      </c>
      <c r="I205" s="73">
        <f t="shared" si="32"/>
        <v>15108.8</v>
      </c>
      <c r="J205" s="74">
        <f t="shared" si="33"/>
        <v>921.6368</v>
      </c>
      <c r="K205" s="75">
        <v>0.8</v>
      </c>
      <c r="L205" s="74">
        <f t="shared" si="34"/>
        <v>737.30944</v>
      </c>
      <c r="M205" s="38">
        <v>184.32736</v>
      </c>
      <c r="N205" s="78" t="s">
        <v>475</v>
      </c>
      <c r="O205" s="77" t="s">
        <v>27</v>
      </c>
      <c r="P205" s="89"/>
      <c r="Q205" s="89"/>
    </row>
    <row r="206" s="4" customFormat="1" ht="18.6" customHeight="1" spans="1:17">
      <c r="A206" s="103">
        <f t="shared" si="37"/>
        <v>200</v>
      </c>
      <c r="B206" s="122" t="s">
        <v>476</v>
      </c>
      <c r="C206" s="35" t="s">
        <v>22</v>
      </c>
      <c r="D206" s="122" t="s">
        <v>237</v>
      </c>
      <c r="E206" s="122" t="s">
        <v>477</v>
      </c>
      <c r="F206" s="35" t="s">
        <v>25</v>
      </c>
      <c r="G206" s="38">
        <v>11.61</v>
      </c>
      <c r="H206" s="38">
        <v>11.61</v>
      </c>
      <c r="I206" s="73">
        <f t="shared" si="32"/>
        <v>13003.2</v>
      </c>
      <c r="J206" s="74">
        <f t="shared" si="33"/>
        <v>793.1952</v>
      </c>
      <c r="K206" s="75">
        <v>0.8</v>
      </c>
      <c r="L206" s="74">
        <f t="shared" si="34"/>
        <v>634.55616</v>
      </c>
      <c r="M206" s="38">
        <v>158.63904</v>
      </c>
      <c r="N206" s="78" t="s">
        <v>478</v>
      </c>
      <c r="O206" s="77" t="s">
        <v>27</v>
      </c>
      <c r="P206" s="89"/>
      <c r="Q206" s="89"/>
    </row>
    <row r="207" s="6" customFormat="1" ht="18.6" customHeight="1" spans="1:17">
      <c r="A207" s="103"/>
      <c r="B207" s="124"/>
      <c r="C207" s="125"/>
      <c r="D207" s="126"/>
      <c r="E207" s="126"/>
      <c r="F207" s="35"/>
      <c r="G207" s="38"/>
      <c r="H207" s="38"/>
      <c r="J207" s="82"/>
      <c r="K207" s="83"/>
      <c r="L207" s="82"/>
      <c r="M207" s="38"/>
      <c r="N207" s="127"/>
      <c r="O207" s="128"/>
      <c r="P207" s="89"/>
      <c r="Q207" s="89"/>
    </row>
    <row r="208" s="7" customFormat="1" ht="18.6" customHeight="1" spans="1:17">
      <c r="A208" s="103"/>
      <c r="B208" s="50"/>
      <c r="C208" s="50"/>
      <c r="D208" s="51"/>
      <c r="E208" s="51"/>
      <c r="F208" s="35"/>
      <c r="G208" s="53">
        <f>SUM(G7:G206)</f>
        <v>3339.35</v>
      </c>
      <c r="H208" s="53">
        <f>SUM(H7:H206)</f>
        <v>3339.35</v>
      </c>
      <c r="I208" s="81"/>
      <c r="J208" s="82"/>
      <c r="K208" s="83"/>
      <c r="L208" s="82"/>
      <c r="M208" s="90">
        <f>SUM(M7:M206)</f>
        <v>45628.8784</v>
      </c>
      <c r="N208" s="51"/>
      <c r="O208" s="51"/>
      <c r="P208" s="52"/>
      <c r="Q208" s="52"/>
    </row>
    <row r="209" s="8" customFormat="1" ht="15" customHeight="1" spans="1:17">
      <c r="A209" s="9"/>
      <c r="B209" s="55"/>
      <c r="C209" s="56"/>
      <c r="D209" s="56"/>
      <c r="E209" s="54" t="s">
        <v>479</v>
      </c>
      <c r="F209" s="35"/>
      <c r="G209" s="57"/>
      <c r="H209" s="12"/>
      <c r="I209" s="11"/>
      <c r="J209" s="13"/>
      <c r="K209" s="14"/>
      <c r="L209" s="13"/>
      <c r="M209" s="13"/>
      <c r="N209" s="129"/>
      <c r="O209" s="54"/>
      <c r="P209" s="54"/>
      <c r="Q209" s="54"/>
    </row>
  </sheetData>
  <autoFilter ref="A6:U209">
    <extLst/>
  </autoFilter>
  <mergeCells count="5">
    <mergeCell ref="A1:U1"/>
    <mergeCell ref="A2:U2"/>
    <mergeCell ref="A3:U3"/>
    <mergeCell ref="A4:U4"/>
    <mergeCell ref="A5:U5"/>
  </mergeCells>
  <pageMargins left="0.196527777777778" right="0.161111111111111" top="0.409027777777778" bottom="0.60625" header="0.5" footer="0.10625"/>
  <pageSetup paperSize="9" scale="75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4"/>
  <sheetViews>
    <sheetView tabSelected="1" zoomScale="85" zoomScaleNormal="85" workbookViewId="0">
      <selection activeCell="F6" sqref="F$1:F$1048576"/>
    </sheetView>
  </sheetViews>
  <sheetFormatPr defaultColWidth="9" defaultRowHeight="13.5"/>
  <cols>
    <col min="1" max="1" width="7.825" style="9" customWidth="1"/>
    <col min="2" max="2" width="8" style="10" customWidth="1"/>
    <col min="3" max="3" width="11.5166666666667" style="9" customWidth="1"/>
    <col min="4" max="4" width="20.5" style="9" customWidth="1"/>
    <col min="5" max="5" width="11.5" style="11" customWidth="1"/>
    <col min="6" max="6" width="11.0833333333333" style="11" customWidth="1"/>
    <col min="7" max="7" width="8.25" style="12" customWidth="1"/>
    <col min="8" max="8" width="9.5" style="12" customWidth="1"/>
    <col min="9" max="9" width="7.5" style="11" customWidth="1"/>
    <col min="10" max="10" width="8.13333333333333" style="13" customWidth="1"/>
    <col min="11" max="11" width="7.25" style="14" customWidth="1"/>
    <col min="12" max="12" width="10.3833333333333" style="13" customWidth="1"/>
    <col min="13" max="13" width="9.5" style="13" customWidth="1"/>
    <col min="14" max="14" width="20.8666666666667" style="11" customWidth="1"/>
    <col min="15" max="15" width="23" style="11" customWidth="1"/>
    <col min="16" max="16" width="8.63333333333333" style="11" customWidth="1"/>
    <col min="17" max="17" width="7.63333333333333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58"/>
      <c r="L1" s="16"/>
      <c r="M1" s="16"/>
      <c r="N1" s="59"/>
      <c r="O1" s="60"/>
      <c r="P1" s="59"/>
      <c r="Q1" s="59"/>
      <c r="R1" s="92"/>
      <c r="S1" s="15"/>
      <c r="T1" s="15"/>
      <c r="U1" s="93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61"/>
      <c r="L2" s="19"/>
      <c r="M2" s="19"/>
      <c r="N2" s="62"/>
      <c r="O2" s="63"/>
      <c r="P2" s="62"/>
      <c r="Q2" s="62"/>
      <c r="R2" s="94"/>
      <c r="S2" s="20"/>
      <c r="T2" s="20"/>
      <c r="U2" s="95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64"/>
      <c r="L3" s="23"/>
      <c r="M3" s="23"/>
      <c r="N3" s="65"/>
      <c r="O3" s="66"/>
      <c r="P3" s="65"/>
      <c r="Q3" s="65"/>
      <c r="R3" s="96"/>
      <c r="S3" s="24"/>
      <c r="T3" s="24"/>
      <c r="U3" s="97"/>
    </row>
    <row r="4" s="2" customFormat="1" ht="24.75" customHeight="1" spans="1:21">
      <c r="A4" s="26" t="s">
        <v>480</v>
      </c>
      <c r="B4" s="27"/>
      <c r="C4" s="27"/>
      <c r="D4" s="27"/>
      <c r="E4" s="28"/>
      <c r="F4" s="28"/>
      <c r="G4" s="29"/>
      <c r="H4" s="29"/>
      <c r="I4" s="27"/>
      <c r="J4" s="27"/>
      <c r="K4" s="67"/>
      <c r="L4" s="27"/>
      <c r="M4" s="27"/>
      <c r="N4" s="68"/>
      <c r="O4" s="69"/>
      <c r="P4" s="68"/>
      <c r="Q4" s="68"/>
      <c r="R4" s="98"/>
      <c r="S4" s="28"/>
      <c r="T4" s="28"/>
      <c r="U4" s="28"/>
    </row>
    <row r="5" s="2" customFormat="1" ht="25.5" customHeight="1" spans="1:21">
      <c r="A5" s="26" t="s">
        <v>481</v>
      </c>
      <c r="B5" s="27"/>
      <c r="C5" s="27"/>
      <c r="D5" s="27"/>
      <c r="E5" s="28"/>
      <c r="F5" s="28"/>
      <c r="G5" s="29"/>
      <c r="H5" s="29"/>
      <c r="I5" s="27"/>
      <c r="J5" s="27"/>
      <c r="K5" s="67"/>
      <c r="L5" s="27"/>
      <c r="M5" s="27"/>
      <c r="N5" s="68"/>
      <c r="O5" s="69"/>
      <c r="P5" s="68"/>
      <c r="Q5" s="68"/>
      <c r="R5" s="98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7</v>
      </c>
      <c r="E6" s="30" t="s">
        <v>8</v>
      </c>
      <c r="F6" s="30" t="s">
        <v>9</v>
      </c>
      <c r="G6" s="32" t="s">
        <v>10</v>
      </c>
      <c r="H6" s="32" t="s">
        <v>11</v>
      </c>
      <c r="I6" s="30" t="s">
        <v>12</v>
      </c>
      <c r="J6" s="70" t="s">
        <v>13</v>
      </c>
      <c r="K6" s="71" t="s">
        <v>14</v>
      </c>
      <c r="L6" s="72" t="s">
        <v>15</v>
      </c>
      <c r="M6" s="70" t="s">
        <v>16</v>
      </c>
      <c r="N6" s="30" t="s">
        <v>17</v>
      </c>
      <c r="O6" s="30" t="s">
        <v>18</v>
      </c>
      <c r="P6" s="30" t="s">
        <v>19</v>
      </c>
      <c r="Q6" s="99" t="s">
        <v>20</v>
      </c>
    </row>
    <row r="7" s="4" customFormat="1" ht="18.6" customHeight="1" spans="1:17">
      <c r="A7" s="33">
        <v>1</v>
      </c>
      <c r="B7" s="34" t="s">
        <v>31</v>
      </c>
      <c r="C7" s="35" t="s">
        <v>22</v>
      </c>
      <c r="D7" s="36" t="s">
        <v>32</v>
      </c>
      <c r="E7" s="37" t="s">
        <v>24</v>
      </c>
      <c r="F7" s="35" t="s">
        <v>482</v>
      </c>
      <c r="G7" s="38">
        <v>11.5</v>
      </c>
      <c r="H7" s="39">
        <v>11.5</v>
      </c>
      <c r="I7" s="73">
        <f>H7*1290</f>
        <v>14835</v>
      </c>
      <c r="J7" s="74">
        <f>H7*52.89</f>
        <v>608.235</v>
      </c>
      <c r="K7" s="75">
        <v>0.8</v>
      </c>
      <c r="L7" s="74">
        <f>J7*K7</f>
        <v>486.588</v>
      </c>
      <c r="M7" s="38">
        <v>121.647</v>
      </c>
      <c r="N7" s="76" t="s">
        <v>33</v>
      </c>
      <c r="O7" s="77" t="s">
        <v>27</v>
      </c>
      <c r="P7" s="30"/>
      <c r="Q7" s="100"/>
    </row>
    <row r="8" s="4" customFormat="1" ht="18.6" customHeight="1" spans="1:17">
      <c r="A8" s="33">
        <v>2</v>
      </c>
      <c r="B8" s="34" t="s">
        <v>34</v>
      </c>
      <c r="C8" s="35" t="s">
        <v>22</v>
      </c>
      <c r="D8" s="36" t="s">
        <v>35</v>
      </c>
      <c r="E8" s="40" t="s">
        <v>24</v>
      </c>
      <c r="F8" s="35" t="s">
        <v>482</v>
      </c>
      <c r="G8" s="38">
        <v>14</v>
      </c>
      <c r="H8" s="39">
        <v>14</v>
      </c>
      <c r="I8" s="73">
        <f t="shared" ref="I8:I20" si="0">H8*1290</f>
        <v>18060</v>
      </c>
      <c r="J8" s="74">
        <f t="shared" ref="J8:J20" si="1">H8*52.89</f>
        <v>740.46</v>
      </c>
      <c r="K8" s="75">
        <v>0.8</v>
      </c>
      <c r="L8" s="74">
        <f t="shared" ref="L8:L20" si="2">J8*K8</f>
        <v>592.368</v>
      </c>
      <c r="M8" s="38">
        <v>148.092</v>
      </c>
      <c r="N8" s="78" t="s">
        <v>36</v>
      </c>
      <c r="O8" s="77" t="s">
        <v>27</v>
      </c>
      <c r="P8" s="30"/>
      <c r="Q8" s="100"/>
    </row>
    <row r="9" s="4" customFormat="1" ht="18.6" customHeight="1" spans="1:17">
      <c r="A9" s="33">
        <v>3</v>
      </c>
      <c r="B9" s="34" t="s">
        <v>94</v>
      </c>
      <c r="C9" s="35" t="s">
        <v>22</v>
      </c>
      <c r="D9" s="36" t="s">
        <v>75</v>
      </c>
      <c r="E9" s="37" t="s">
        <v>24</v>
      </c>
      <c r="F9" s="35" t="s">
        <v>482</v>
      </c>
      <c r="G9" s="38">
        <v>7.1</v>
      </c>
      <c r="H9" s="39">
        <v>7.1</v>
      </c>
      <c r="I9" s="73">
        <f t="shared" si="0"/>
        <v>9159</v>
      </c>
      <c r="J9" s="74">
        <f t="shared" si="1"/>
        <v>375.519</v>
      </c>
      <c r="K9" s="75">
        <v>0.8</v>
      </c>
      <c r="L9" s="74">
        <f t="shared" si="2"/>
        <v>300.4152</v>
      </c>
      <c r="M9" s="38">
        <v>75.1038</v>
      </c>
      <c r="N9" s="78" t="s">
        <v>95</v>
      </c>
      <c r="O9" s="77" t="s">
        <v>27</v>
      </c>
      <c r="P9" s="30"/>
      <c r="Q9" s="100"/>
    </row>
    <row r="10" s="5" customFormat="1" ht="18.6" customHeight="1" spans="1:17">
      <c r="A10" s="33">
        <v>4</v>
      </c>
      <c r="B10" s="34" t="s">
        <v>333</v>
      </c>
      <c r="C10" s="35" t="s">
        <v>22</v>
      </c>
      <c r="D10" s="36" t="s">
        <v>35</v>
      </c>
      <c r="E10" s="37" t="s">
        <v>24</v>
      </c>
      <c r="F10" s="35" t="s">
        <v>482</v>
      </c>
      <c r="G10" s="38">
        <v>12</v>
      </c>
      <c r="H10" s="39">
        <v>12</v>
      </c>
      <c r="I10" s="73">
        <f t="shared" si="0"/>
        <v>15480</v>
      </c>
      <c r="J10" s="74">
        <f t="shared" si="1"/>
        <v>634.68</v>
      </c>
      <c r="K10" s="75">
        <v>0.8</v>
      </c>
      <c r="L10" s="74">
        <f t="shared" si="2"/>
        <v>507.744</v>
      </c>
      <c r="M10" s="38">
        <v>126.936</v>
      </c>
      <c r="N10" s="78" t="s">
        <v>334</v>
      </c>
      <c r="O10" s="77" t="s">
        <v>27</v>
      </c>
      <c r="P10" s="30"/>
      <c r="Q10" s="99"/>
    </row>
    <row r="11" s="4" customFormat="1" ht="18.6" customHeight="1" spans="1:17">
      <c r="A11" s="33">
        <v>5</v>
      </c>
      <c r="B11" s="34" t="s">
        <v>40</v>
      </c>
      <c r="C11" s="35" t="s">
        <v>22</v>
      </c>
      <c r="D11" s="36" t="s">
        <v>32</v>
      </c>
      <c r="E11" s="37" t="s">
        <v>24</v>
      </c>
      <c r="F11" s="35" t="s">
        <v>482</v>
      </c>
      <c r="G11" s="38">
        <v>7.35</v>
      </c>
      <c r="H11" s="39">
        <v>7.35</v>
      </c>
      <c r="I11" s="73">
        <f t="shared" si="0"/>
        <v>9481.5</v>
      </c>
      <c r="J11" s="74">
        <f t="shared" si="1"/>
        <v>388.7415</v>
      </c>
      <c r="K11" s="75">
        <v>0.8</v>
      </c>
      <c r="L11" s="74">
        <f t="shared" si="2"/>
        <v>310.9932</v>
      </c>
      <c r="M11" s="38">
        <v>77.7483</v>
      </c>
      <c r="N11" s="78" t="s">
        <v>41</v>
      </c>
      <c r="O11" s="77" t="s">
        <v>27</v>
      </c>
      <c r="P11" s="30"/>
      <c r="Q11" s="100"/>
    </row>
    <row r="12" s="4" customFormat="1" ht="18.6" customHeight="1" spans="1:17">
      <c r="A12" s="33">
        <v>6</v>
      </c>
      <c r="B12" s="34" t="s">
        <v>185</v>
      </c>
      <c r="C12" s="35" t="s">
        <v>22</v>
      </c>
      <c r="D12" s="36" t="s">
        <v>43</v>
      </c>
      <c r="E12" s="37" t="s">
        <v>24</v>
      </c>
      <c r="F12" s="35" t="s">
        <v>482</v>
      </c>
      <c r="G12" s="38">
        <v>10</v>
      </c>
      <c r="H12" s="39">
        <v>10</v>
      </c>
      <c r="I12" s="73">
        <f t="shared" si="0"/>
        <v>12900</v>
      </c>
      <c r="J12" s="74">
        <f t="shared" si="1"/>
        <v>528.9</v>
      </c>
      <c r="K12" s="75">
        <v>0.8</v>
      </c>
      <c r="L12" s="74">
        <f t="shared" si="2"/>
        <v>423.12</v>
      </c>
      <c r="M12" s="38">
        <v>105.78</v>
      </c>
      <c r="N12" s="78" t="s">
        <v>186</v>
      </c>
      <c r="O12" s="77" t="s">
        <v>27</v>
      </c>
      <c r="P12" s="30"/>
      <c r="Q12" s="100"/>
    </row>
    <row r="13" s="4" customFormat="1" ht="18.6" customHeight="1" spans="1:17">
      <c r="A13" s="33">
        <v>7</v>
      </c>
      <c r="B13" s="34" t="s">
        <v>218</v>
      </c>
      <c r="C13" s="35" t="s">
        <v>22</v>
      </c>
      <c r="D13" s="36" t="s">
        <v>35</v>
      </c>
      <c r="E13" s="37" t="s">
        <v>24</v>
      </c>
      <c r="F13" s="35" t="s">
        <v>482</v>
      </c>
      <c r="G13" s="38">
        <v>10</v>
      </c>
      <c r="H13" s="39">
        <v>10</v>
      </c>
      <c r="I13" s="73">
        <f t="shared" si="0"/>
        <v>12900</v>
      </c>
      <c r="J13" s="74">
        <f t="shared" si="1"/>
        <v>528.9</v>
      </c>
      <c r="K13" s="75">
        <v>0.8</v>
      </c>
      <c r="L13" s="74">
        <f t="shared" si="2"/>
        <v>423.12</v>
      </c>
      <c r="M13" s="38">
        <v>105.78</v>
      </c>
      <c r="N13" s="78" t="s">
        <v>219</v>
      </c>
      <c r="O13" s="77" t="s">
        <v>27</v>
      </c>
      <c r="P13" s="79"/>
      <c r="Q13" s="100"/>
    </row>
    <row r="14" s="4" customFormat="1" ht="18.6" customHeight="1" spans="1:17">
      <c r="A14" s="33">
        <v>8</v>
      </c>
      <c r="B14" s="34" t="s">
        <v>338</v>
      </c>
      <c r="C14" s="35" t="s">
        <v>22</v>
      </c>
      <c r="D14" s="36" t="s">
        <v>140</v>
      </c>
      <c r="E14" s="37" t="s">
        <v>24</v>
      </c>
      <c r="F14" s="35" t="s">
        <v>482</v>
      </c>
      <c r="G14" s="38">
        <v>3.5</v>
      </c>
      <c r="H14" s="39">
        <v>3.5</v>
      </c>
      <c r="I14" s="73">
        <f t="shared" si="0"/>
        <v>4515</v>
      </c>
      <c r="J14" s="74">
        <f t="shared" si="1"/>
        <v>185.115</v>
      </c>
      <c r="K14" s="75">
        <v>0.8</v>
      </c>
      <c r="L14" s="74">
        <f t="shared" si="2"/>
        <v>148.092</v>
      </c>
      <c r="M14" s="38">
        <v>37.023</v>
      </c>
      <c r="N14" s="78" t="s">
        <v>339</v>
      </c>
      <c r="O14" s="77" t="s">
        <v>27</v>
      </c>
      <c r="P14" s="30"/>
      <c r="Q14" s="100"/>
    </row>
    <row r="15" s="4" customFormat="1" ht="18.6" customHeight="1" spans="1:17">
      <c r="A15" s="33">
        <v>9</v>
      </c>
      <c r="B15" s="34" t="s">
        <v>349</v>
      </c>
      <c r="C15" s="35" t="s">
        <v>22</v>
      </c>
      <c r="D15" s="36" t="s">
        <v>75</v>
      </c>
      <c r="E15" s="37" t="s">
        <v>24</v>
      </c>
      <c r="F15" s="35" t="s">
        <v>482</v>
      </c>
      <c r="G15" s="38">
        <v>8</v>
      </c>
      <c r="H15" s="39">
        <v>8</v>
      </c>
      <c r="I15" s="73">
        <f t="shared" si="0"/>
        <v>10320</v>
      </c>
      <c r="J15" s="74">
        <f t="shared" si="1"/>
        <v>423.12</v>
      </c>
      <c r="K15" s="75">
        <v>0.8</v>
      </c>
      <c r="L15" s="74">
        <f t="shared" si="2"/>
        <v>338.496</v>
      </c>
      <c r="M15" s="38">
        <v>84.624</v>
      </c>
      <c r="N15" s="78" t="s">
        <v>350</v>
      </c>
      <c r="O15" s="77" t="s">
        <v>27</v>
      </c>
      <c r="P15" s="30"/>
      <c r="Q15" s="100"/>
    </row>
    <row r="16" s="4" customFormat="1" ht="18.6" customHeight="1" spans="1:17">
      <c r="A16" s="33">
        <v>10</v>
      </c>
      <c r="B16" s="34" t="s">
        <v>263</v>
      </c>
      <c r="C16" s="35" t="s">
        <v>22</v>
      </c>
      <c r="D16" s="36" t="s">
        <v>264</v>
      </c>
      <c r="E16" s="37" t="s">
        <v>24</v>
      </c>
      <c r="F16" s="35" t="s">
        <v>482</v>
      </c>
      <c r="G16" s="38">
        <v>8</v>
      </c>
      <c r="H16" s="39">
        <v>8</v>
      </c>
      <c r="I16" s="73">
        <f t="shared" si="0"/>
        <v>10320</v>
      </c>
      <c r="J16" s="74">
        <f t="shared" si="1"/>
        <v>423.12</v>
      </c>
      <c r="K16" s="75">
        <v>0.8</v>
      </c>
      <c r="L16" s="74">
        <f t="shared" si="2"/>
        <v>338.496</v>
      </c>
      <c r="M16" s="38">
        <v>84.624</v>
      </c>
      <c r="N16" s="78" t="s">
        <v>265</v>
      </c>
      <c r="O16" s="77" t="s">
        <v>27</v>
      </c>
      <c r="P16" s="30"/>
      <c r="Q16" s="100"/>
    </row>
    <row r="17" s="4" customFormat="1" ht="18.6" customHeight="1" spans="1:17">
      <c r="A17" s="33">
        <v>11</v>
      </c>
      <c r="B17" s="34" t="s">
        <v>189</v>
      </c>
      <c r="C17" s="35" t="s">
        <v>22</v>
      </c>
      <c r="D17" s="36" t="s">
        <v>62</v>
      </c>
      <c r="E17" s="37" t="s">
        <v>24</v>
      </c>
      <c r="F17" s="35" t="s">
        <v>482</v>
      </c>
      <c r="G17" s="38">
        <v>7.5</v>
      </c>
      <c r="H17" s="39">
        <v>7.5</v>
      </c>
      <c r="I17" s="73">
        <f t="shared" si="0"/>
        <v>9675</v>
      </c>
      <c r="J17" s="74">
        <f t="shared" si="1"/>
        <v>396.675</v>
      </c>
      <c r="K17" s="75">
        <v>0.8</v>
      </c>
      <c r="L17" s="74">
        <f t="shared" si="2"/>
        <v>317.34</v>
      </c>
      <c r="M17" s="38">
        <v>79.335</v>
      </c>
      <c r="N17" s="78" t="s">
        <v>190</v>
      </c>
      <c r="O17" s="77" t="s">
        <v>27</v>
      </c>
      <c r="P17" s="30"/>
      <c r="Q17" s="100"/>
    </row>
    <row r="18" s="4" customFormat="1" ht="18.6" customHeight="1" spans="1:17">
      <c r="A18" s="33">
        <v>12</v>
      </c>
      <c r="B18" s="34" t="s">
        <v>342</v>
      </c>
      <c r="C18" s="35" t="s">
        <v>22</v>
      </c>
      <c r="D18" s="36" t="s">
        <v>153</v>
      </c>
      <c r="E18" s="37" t="s">
        <v>24</v>
      </c>
      <c r="F18" s="35" t="s">
        <v>482</v>
      </c>
      <c r="G18" s="38">
        <v>8.2</v>
      </c>
      <c r="H18" s="39">
        <v>8.2</v>
      </c>
      <c r="I18" s="73">
        <f t="shared" si="0"/>
        <v>10578</v>
      </c>
      <c r="J18" s="74">
        <f t="shared" si="1"/>
        <v>433.698</v>
      </c>
      <c r="K18" s="75">
        <v>0.8</v>
      </c>
      <c r="L18" s="74">
        <f t="shared" si="2"/>
        <v>346.9584</v>
      </c>
      <c r="M18" s="38">
        <v>86.7396</v>
      </c>
      <c r="N18" s="78" t="s">
        <v>343</v>
      </c>
      <c r="O18" s="77" t="s">
        <v>27</v>
      </c>
      <c r="P18" s="30"/>
      <c r="Q18" s="100"/>
    </row>
    <row r="19" s="4" customFormat="1" ht="18.6" customHeight="1" spans="1:17">
      <c r="A19" s="33">
        <v>13</v>
      </c>
      <c r="B19" s="34" t="s">
        <v>335</v>
      </c>
      <c r="C19" s="35" t="s">
        <v>22</v>
      </c>
      <c r="D19" s="36" t="s">
        <v>336</v>
      </c>
      <c r="E19" s="37" t="s">
        <v>24</v>
      </c>
      <c r="F19" s="35" t="s">
        <v>482</v>
      </c>
      <c r="G19" s="38">
        <v>6</v>
      </c>
      <c r="H19" s="39">
        <v>6</v>
      </c>
      <c r="I19" s="73">
        <f t="shared" si="0"/>
        <v>7740</v>
      </c>
      <c r="J19" s="74">
        <f t="shared" si="1"/>
        <v>317.34</v>
      </c>
      <c r="K19" s="75">
        <v>0.8</v>
      </c>
      <c r="L19" s="74">
        <f t="shared" si="2"/>
        <v>253.872</v>
      </c>
      <c r="M19" s="38">
        <v>63.468</v>
      </c>
      <c r="N19" s="78" t="s">
        <v>337</v>
      </c>
      <c r="O19" s="77" t="s">
        <v>27</v>
      </c>
      <c r="P19" s="30"/>
      <c r="Q19" s="100"/>
    </row>
    <row r="20" s="4" customFormat="1" ht="18.6" customHeight="1" spans="1:17">
      <c r="A20" s="33">
        <v>14</v>
      </c>
      <c r="B20" s="34" t="s">
        <v>45</v>
      </c>
      <c r="C20" s="35" t="s">
        <v>22</v>
      </c>
      <c r="D20" s="36" t="s">
        <v>35</v>
      </c>
      <c r="E20" s="37" t="s">
        <v>24</v>
      </c>
      <c r="F20" s="35" t="s">
        <v>482</v>
      </c>
      <c r="G20" s="38">
        <v>34</v>
      </c>
      <c r="H20" s="39">
        <v>34</v>
      </c>
      <c r="I20" s="73">
        <f t="shared" si="0"/>
        <v>43860</v>
      </c>
      <c r="J20" s="74">
        <f t="shared" si="1"/>
        <v>1798.26</v>
      </c>
      <c r="K20" s="75">
        <v>0.8</v>
      </c>
      <c r="L20" s="74">
        <f t="shared" si="2"/>
        <v>1438.608</v>
      </c>
      <c r="M20" s="38">
        <v>359.652</v>
      </c>
      <c r="N20" s="78" t="s">
        <v>46</v>
      </c>
      <c r="O20" s="80" t="s">
        <v>27</v>
      </c>
      <c r="P20" s="30"/>
      <c r="Q20" s="100"/>
    </row>
    <row r="21" s="6" customFormat="1" ht="18.6" customHeight="1" spans="1:17">
      <c r="A21" s="33"/>
      <c r="B21" s="41"/>
      <c r="C21" s="35"/>
      <c r="D21" s="42"/>
      <c r="E21" s="37"/>
      <c r="F21" s="35"/>
      <c r="G21" s="38"/>
      <c r="H21" s="39"/>
      <c r="I21" s="81"/>
      <c r="J21" s="82"/>
      <c r="K21" s="83"/>
      <c r="L21" s="82"/>
      <c r="M21" s="38"/>
      <c r="N21" s="84"/>
      <c r="O21" s="85"/>
      <c r="P21" s="30"/>
      <c r="Q21" s="101"/>
    </row>
    <row r="22" s="6" customFormat="1" ht="18.6" customHeight="1" spans="1:17">
      <c r="A22" s="33"/>
      <c r="B22" s="43"/>
      <c r="C22" s="35"/>
      <c r="D22" s="44"/>
      <c r="E22" s="45"/>
      <c r="F22" s="46"/>
      <c r="G22" s="47"/>
      <c r="H22" s="48"/>
      <c r="I22" s="81"/>
      <c r="J22" s="82"/>
      <c r="K22" s="83"/>
      <c r="L22" s="82"/>
      <c r="M22" s="86"/>
      <c r="N22" s="87"/>
      <c r="O22" s="88"/>
      <c r="P22" s="89"/>
      <c r="Q22" s="89"/>
    </row>
    <row r="23" s="7" customFormat="1" ht="18.6" customHeight="1" spans="1:17">
      <c r="A23" s="49" t="s">
        <v>483</v>
      </c>
      <c r="B23" s="50"/>
      <c r="C23" s="50"/>
      <c r="D23" s="51"/>
      <c r="E23" s="51"/>
      <c r="F23" s="52"/>
      <c r="G23" s="53">
        <f>SUM(G7:G22)</f>
        <v>147.15</v>
      </c>
      <c r="H23" s="53">
        <f>SUM(H7:H22)</f>
        <v>147.15</v>
      </c>
      <c r="I23" s="81"/>
      <c r="J23" s="82"/>
      <c r="K23" s="83"/>
      <c r="L23" s="82"/>
      <c r="M23" s="90">
        <f>SUM(M7:M22)</f>
        <v>1556.5527</v>
      </c>
      <c r="N23" s="51"/>
      <c r="O23" s="51"/>
      <c r="P23" s="52"/>
      <c r="Q23" s="52"/>
    </row>
    <row r="24" s="8" customFormat="1" ht="15" customHeight="1" spans="1:17">
      <c r="A24" s="54" t="s">
        <v>484</v>
      </c>
      <c r="B24" s="55"/>
      <c r="C24" s="56"/>
      <c r="D24" s="56"/>
      <c r="E24" s="54" t="s">
        <v>479</v>
      </c>
      <c r="F24" s="54"/>
      <c r="G24" s="57"/>
      <c r="H24" s="12"/>
      <c r="I24" s="11"/>
      <c r="J24" s="13"/>
      <c r="K24" s="14"/>
      <c r="L24" s="13"/>
      <c r="M24" s="13"/>
      <c r="N24" s="91"/>
      <c r="O24" s="54"/>
      <c r="P24" s="54"/>
      <c r="Q24" s="54"/>
    </row>
  </sheetData>
  <mergeCells count="6">
    <mergeCell ref="A1:U1"/>
    <mergeCell ref="A2:U2"/>
    <mergeCell ref="A3:U3"/>
    <mergeCell ref="A4:U4"/>
    <mergeCell ref="A5:U5"/>
    <mergeCell ref="A23:B23"/>
  </mergeCells>
  <pageMargins left="0.196527777777778" right="0.161111111111111" top="0.409027777777778" bottom="0.60625" header="0.5" footer="0.10625"/>
  <pageSetup paperSize="9" scale="76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玉米</vt:lpstr>
      <vt:lpstr>水稻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鑫童</cp:lastModifiedBy>
  <dcterms:created xsi:type="dcterms:W3CDTF">2006-09-16T00:00:00Z</dcterms:created>
  <cp:lastPrinted>2021-07-08T03:48:00Z</cp:lastPrinted>
  <dcterms:modified xsi:type="dcterms:W3CDTF">2024-06-13T12:10:08Z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4EF7C7CCEA8D4A9EA2B58118551BDFF5_13</vt:lpwstr>
  </property>
  <property fmtid="{D5CDD505-2E9C-101B-9397-08002B2CF9AE}" pid="4" name="KSOReadingLayout">
    <vt:bool>true</vt:bool>
  </property>
</Properties>
</file>