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firstSheet="3" activeTab="9"/>
  </bookViews>
  <sheets>
    <sheet name="玉米散户" sheetId="18" r:id="rId1"/>
    <sheet name="玉米大户" sheetId="19" r:id="rId2"/>
    <sheet name="玉米大户2" sheetId="20" r:id="rId3"/>
    <sheet name="玉米大户3" sheetId="21" r:id="rId4"/>
    <sheet name="玉米大户4" sheetId="22" r:id="rId5"/>
    <sheet name="玉米大户5" sheetId="23" r:id="rId6"/>
    <sheet name="玉米大户6" sheetId="24" r:id="rId7"/>
    <sheet name="玉米大户7" sheetId="25" r:id="rId8"/>
    <sheet name="玉米大户8" sheetId="26" r:id="rId9"/>
    <sheet name="玉米大户9" sheetId="27" r:id="rId10"/>
  </sheets>
  <definedNames>
    <definedName name="_xlnm._FilterDatabase" localSheetId="0" hidden="1">玉米散户!$A$6:$U$110</definedName>
    <definedName name="_xlnm._FilterDatabase" localSheetId="1" hidden="1">玉米大户!$A$6:$U$9</definedName>
    <definedName name="_xlnm._FilterDatabase" localSheetId="2" hidden="1">玉米大户2!$A$6:$U$9</definedName>
    <definedName name="_xlnm._FilterDatabase" localSheetId="3" hidden="1">玉米大户3!$A$6:$U$9</definedName>
    <definedName name="_xlnm._FilterDatabase" localSheetId="4" hidden="1">玉米大户4!$A$6:$U$9</definedName>
    <definedName name="_xlnm._FilterDatabase" localSheetId="5" hidden="1">玉米大户5!$A$6:$U$9</definedName>
    <definedName name="_xlnm._FilterDatabase" localSheetId="6" hidden="1">玉米大户6!$A$6:$U$9</definedName>
    <definedName name="_xlnm._FilterDatabase" localSheetId="7" hidden="1">玉米大户7!$A$6:$U$9</definedName>
    <definedName name="_xlnm._FilterDatabase" localSheetId="8" hidden="1">玉米大户8!$A$6:$U$9</definedName>
    <definedName name="_xlnm._FilterDatabase" localSheetId="9" hidden="1">玉米大户9!$A$6:$U$9</definedName>
    <definedName name="_xlnm.Print_Area" localSheetId="0">玉米散户!$A$1:$Q$110</definedName>
    <definedName name="_xlnm.Print_Titles" localSheetId="0">玉米散户!$1:$6</definedName>
    <definedName name="_xlnm.Print_Area" localSheetId="1">玉米大户!$A$1:$Q$9</definedName>
    <definedName name="_xlnm.Print_Titles" localSheetId="1">玉米大户!$1:$6</definedName>
    <definedName name="_xlnm.Print_Area" localSheetId="2">玉米大户2!$A$1:$Q$9</definedName>
    <definedName name="_xlnm.Print_Titles" localSheetId="2">玉米大户2!$1:$6</definedName>
    <definedName name="_xlnm.Print_Area" localSheetId="3">玉米大户3!$A$1:$Q$9</definedName>
    <definedName name="_xlnm.Print_Titles" localSheetId="3">玉米大户3!$1:$6</definedName>
    <definedName name="_xlnm.Print_Area" localSheetId="4">玉米大户4!$A$1:$Q$9</definedName>
    <definedName name="_xlnm.Print_Titles" localSheetId="4">玉米大户4!$1:$6</definedName>
    <definedName name="_xlnm.Print_Area" localSheetId="5">玉米大户5!$A$1:$Q$9</definedName>
    <definedName name="_xlnm.Print_Titles" localSheetId="5">玉米大户5!$1:$6</definedName>
    <definedName name="_xlnm.Print_Area" localSheetId="6">玉米大户6!$A$1:$Q$9</definedName>
    <definedName name="_xlnm.Print_Titles" localSheetId="6">玉米大户6!$1:$6</definedName>
    <definedName name="_xlnm.Print_Area" localSheetId="7">玉米大户7!$A$1:$Q$9</definedName>
    <definedName name="_xlnm.Print_Titles" localSheetId="7">玉米大户7!$1:$6</definedName>
    <definedName name="_xlnm.Print_Area" localSheetId="8">玉米大户8!$A$1:$Q$9</definedName>
    <definedName name="_xlnm.Print_Titles" localSheetId="8">玉米大户8!$1:$6</definedName>
    <definedName name="_xlnm.Print_Area" localSheetId="9">玉米大户9!$A$1:$Q$9</definedName>
    <definedName name="_xlnm.Print_Titles" localSheetId="9">玉米大户9!$1:$6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<sst xmlns="http://schemas.openxmlformats.org/spreadsheetml/2006/main" count="1017" uniqueCount="418">
  <si>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</si>
  <si>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</si>
  <si>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铁岭县镇西堡镇西营盘村民委员会      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收入保险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 </t>
    </r>
    <r>
      <rPr>
        <sz val="10"/>
        <rFont val="宋体"/>
        <charset val="134"/>
      </rPr>
      <t xml:space="preserve"> 所在村名 ： __ 西营盘村。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</si>
  <si>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铁岭县镇西堡镇西营盘村宫祥泽等102户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</si>
  <si>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</si>
  <si>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</si>
  <si>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</si>
  <si>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</si>
  <si>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</si>
  <si>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</si>
  <si>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</si>
  <si>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</si>
  <si>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</si>
  <si>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</si>
  <si>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</si>
  <si>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</si>
  <si>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</si>
  <si>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</si>
  <si>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</si>
  <si>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</si>
  <si>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</si>
  <si>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宫祥泽</t>
  </si>
  <si>
    <t>西营盘村</t>
  </si>
  <si>
    <t>211221********2113</t>
  </si>
  <si>
    <t>153****0625</t>
  </si>
  <si>
    <t>道东</t>
  </si>
  <si>
    <t>621449********95622</t>
  </si>
  <si>
    <t>辽宁农商银行</t>
  </si>
  <si>
    <t>蒋明文</t>
  </si>
  <si>
    <t>211221********2116</t>
  </si>
  <si>
    <t>152****8195</t>
  </si>
  <si>
    <t>621449********29648</t>
  </si>
  <si>
    <t>宫祥宝</t>
  </si>
  <si>
    <t>211221********2137</t>
  </si>
  <si>
    <t>158****0583</t>
  </si>
  <si>
    <t>621449********86812</t>
  </si>
  <si>
    <t>宫祥财</t>
  </si>
  <si>
    <t>131****7161</t>
  </si>
  <si>
    <t>621449********47289</t>
  </si>
  <si>
    <t>孟维财</t>
  </si>
  <si>
    <t>211221********213X</t>
  </si>
  <si>
    <t>139****0934</t>
  </si>
  <si>
    <t>621449********13997</t>
  </si>
  <si>
    <t>孟维臣</t>
  </si>
  <si>
    <t>211221********2110</t>
  </si>
  <si>
    <t>136****7383</t>
  </si>
  <si>
    <t>621449********47230</t>
  </si>
  <si>
    <t>孟维军</t>
  </si>
  <si>
    <t>211221********2133</t>
  </si>
  <si>
    <t>151****1553</t>
  </si>
  <si>
    <t>621449********86820</t>
  </si>
  <si>
    <t>邱素军</t>
  </si>
  <si>
    <t>211221********2129</t>
  </si>
  <si>
    <t>131****3536</t>
  </si>
  <si>
    <t>621449********21645</t>
  </si>
  <si>
    <t>王桂芝</t>
  </si>
  <si>
    <t>211221********2120</t>
  </si>
  <si>
    <t>130****4985</t>
  </si>
  <si>
    <t>502911********8307</t>
  </si>
  <si>
    <t>王士江</t>
  </si>
  <si>
    <t>211221********2132</t>
  </si>
  <si>
    <t>158****2396</t>
  </si>
  <si>
    <t>621449********43582</t>
  </si>
  <si>
    <t>王士军</t>
  </si>
  <si>
    <t>159****1545</t>
  </si>
  <si>
    <t>621449********60623</t>
  </si>
  <si>
    <t>王士力</t>
  </si>
  <si>
    <t>187****8665</t>
  </si>
  <si>
    <t>621449********98807</t>
  </si>
  <si>
    <t>吴国忠</t>
  </si>
  <si>
    <t>211221********3311</t>
  </si>
  <si>
    <t>138****4237</t>
  </si>
  <si>
    <t>621449********68248</t>
  </si>
  <si>
    <t>邢利君</t>
  </si>
  <si>
    <t>211221********2115</t>
  </si>
  <si>
    <t>130****1915</t>
  </si>
  <si>
    <t>621449********92119</t>
  </si>
  <si>
    <t>邢利勋</t>
  </si>
  <si>
    <t>150****3291</t>
  </si>
  <si>
    <t>621449********60890</t>
  </si>
  <si>
    <t>徐丙军</t>
  </si>
  <si>
    <t>151****2797</t>
  </si>
  <si>
    <t>621449********85158</t>
  </si>
  <si>
    <t>张洪祥</t>
  </si>
  <si>
    <t>211221********2175</t>
  </si>
  <si>
    <t>134****4351</t>
  </si>
  <si>
    <t>621449********06032</t>
  </si>
  <si>
    <t>张亮</t>
  </si>
  <si>
    <t>211221********2138</t>
  </si>
  <si>
    <t>138****7693</t>
  </si>
  <si>
    <t>道西</t>
  </si>
  <si>
    <t>621449********92736</t>
  </si>
  <si>
    <t>房艳玲</t>
  </si>
  <si>
    <t>211221********1522</t>
  </si>
  <si>
    <t>131****8606</t>
  </si>
  <si>
    <t>621449********44085</t>
  </si>
  <si>
    <t>李海菊</t>
  </si>
  <si>
    <t>211221********2125</t>
  </si>
  <si>
    <t>131****2735</t>
  </si>
  <si>
    <t>621449********05687</t>
  </si>
  <si>
    <t>宋哲</t>
  </si>
  <si>
    <t>211221********2112</t>
  </si>
  <si>
    <t>183****7720</t>
  </si>
  <si>
    <t>621449********99912</t>
  </si>
  <si>
    <t>王爽</t>
  </si>
  <si>
    <t>211221********2134</t>
  </si>
  <si>
    <t>157****1961</t>
  </si>
  <si>
    <t>621449********82703</t>
  </si>
  <si>
    <t>王贵文</t>
  </si>
  <si>
    <t>180****3272</t>
  </si>
  <si>
    <t>621449********09151</t>
  </si>
  <si>
    <t>王化金</t>
  </si>
  <si>
    <t>211221********2118</t>
  </si>
  <si>
    <t>151****3252</t>
  </si>
  <si>
    <t>621449********99979</t>
  </si>
  <si>
    <t>王化军</t>
  </si>
  <si>
    <t>211221********2111</t>
  </si>
  <si>
    <t>131****2062</t>
  </si>
  <si>
    <t>621449********72283</t>
  </si>
  <si>
    <t>王化俊</t>
  </si>
  <si>
    <t>130****3329</t>
  </si>
  <si>
    <t>502911********2029</t>
  </si>
  <si>
    <t>王化明</t>
  </si>
  <si>
    <t>137****1309</t>
  </si>
  <si>
    <t>621449********39911</t>
  </si>
  <si>
    <t>王化义</t>
  </si>
  <si>
    <t>211221********2114</t>
  </si>
  <si>
    <t>133****5104</t>
  </si>
  <si>
    <t>621449********21845</t>
  </si>
  <si>
    <t>王立文</t>
  </si>
  <si>
    <t>211221********211X</t>
  </si>
  <si>
    <t>150****5860</t>
  </si>
  <si>
    <t>621449********09110</t>
  </si>
  <si>
    <t>王兴利</t>
  </si>
  <si>
    <t>139****8652</t>
  </si>
  <si>
    <t>621449********99367</t>
  </si>
  <si>
    <t>赵玉清</t>
  </si>
  <si>
    <t>211221********2150</t>
  </si>
  <si>
    <t>151****4116</t>
  </si>
  <si>
    <t>621449********87646</t>
  </si>
  <si>
    <t>王大力</t>
  </si>
  <si>
    <t>130****3856</t>
  </si>
  <si>
    <t>502911********8401</t>
  </si>
  <si>
    <t>王喜文</t>
  </si>
  <si>
    <t>211221********2119</t>
  </si>
  <si>
    <t>138****6720</t>
  </si>
  <si>
    <t>621449********09409</t>
  </si>
  <si>
    <t>吴云清</t>
  </si>
  <si>
    <t>139****2245</t>
  </si>
  <si>
    <t>502911********9431</t>
  </si>
  <si>
    <t>张德富</t>
  </si>
  <si>
    <t>139****8183</t>
  </si>
  <si>
    <t>621449********05887</t>
  </si>
  <si>
    <t>蔡永长</t>
  </si>
  <si>
    <t>157****3168</t>
  </si>
  <si>
    <t>道北</t>
  </si>
  <si>
    <t>621449********98864</t>
  </si>
  <si>
    <t>杜贵民</t>
  </si>
  <si>
    <t>131****5197</t>
  </si>
  <si>
    <t>621449********43350</t>
  </si>
  <si>
    <t>杜少民</t>
  </si>
  <si>
    <t>180****6328</t>
  </si>
  <si>
    <t>621449********03054</t>
  </si>
  <si>
    <t>韩庆华</t>
  </si>
  <si>
    <t>211221********2149</t>
  </si>
  <si>
    <t>188****6632</t>
  </si>
  <si>
    <t>621449********87620</t>
  </si>
  <si>
    <t>辛荣杰</t>
  </si>
  <si>
    <t>211221********2135</t>
  </si>
  <si>
    <t>150****0835</t>
  </si>
  <si>
    <t>621449********85455</t>
  </si>
  <si>
    <t>辛荣山</t>
  </si>
  <si>
    <t>131****0968</t>
  </si>
  <si>
    <t>621449********09422</t>
  </si>
  <si>
    <t>陈立新</t>
  </si>
  <si>
    <t>211221********2148</t>
  </si>
  <si>
    <t>188****0385</t>
  </si>
  <si>
    <t>621449********26293</t>
  </si>
  <si>
    <t>杜桂芹</t>
  </si>
  <si>
    <t>211221********2128</t>
  </si>
  <si>
    <t>139****8876</t>
  </si>
  <si>
    <t>502911********4761</t>
  </si>
  <si>
    <t>王良</t>
  </si>
  <si>
    <t>183****2628</t>
  </si>
  <si>
    <t>621449********98989</t>
  </si>
  <si>
    <t>王强</t>
  </si>
  <si>
    <t>156****1455</t>
  </si>
  <si>
    <t>621449********04864</t>
  </si>
  <si>
    <t>杨玉芹</t>
  </si>
  <si>
    <t>211221********2121</t>
  </si>
  <si>
    <t>131****3546</t>
  </si>
  <si>
    <t>502911********0928</t>
  </si>
  <si>
    <t>张杰</t>
  </si>
  <si>
    <t>211221********2123</t>
  </si>
  <si>
    <t>502911********4502</t>
  </si>
  <si>
    <t>张晓峰</t>
  </si>
  <si>
    <t>139****8408</t>
  </si>
  <si>
    <t>621449********46378</t>
  </si>
  <si>
    <t>赵广福</t>
  </si>
  <si>
    <t>621449********20995</t>
  </si>
  <si>
    <t>赵广辉</t>
  </si>
  <si>
    <t>211221********2193</t>
  </si>
  <si>
    <t>139****2309</t>
  </si>
  <si>
    <t>621449********35593</t>
  </si>
  <si>
    <t>赵广新</t>
  </si>
  <si>
    <t>138****0502</t>
  </si>
  <si>
    <t>502911********8685</t>
  </si>
  <si>
    <t>赵绍胜</t>
  </si>
  <si>
    <t>152****2478</t>
  </si>
  <si>
    <t>621449********71749</t>
  </si>
  <si>
    <t>赵玉铁</t>
  </si>
  <si>
    <t>158****9170</t>
  </si>
  <si>
    <t>621449********21282</t>
  </si>
  <si>
    <t>钟东</t>
  </si>
  <si>
    <t>150****2518</t>
  </si>
  <si>
    <t>621449********08541</t>
  </si>
  <si>
    <t>钟贵斌</t>
  </si>
  <si>
    <t>158****6985</t>
  </si>
  <si>
    <t>621449********46816</t>
  </si>
  <si>
    <t>钟贵锦</t>
  </si>
  <si>
    <t>152****1511</t>
  </si>
  <si>
    <t>621449********20953</t>
  </si>
  <si>
    <t>宫光明</t>
  </si>
  <si>
    <t>188****6287</t>
  </si>
  <si>
    <t>621449********43921</t>
  </si>
  <si>
    <t>李洪涛</t>
  </si>
  <si>
    <t>131****0476</t>
  </si>
  <si>
    <t>502911********3819</t>
  </si>
  <si>
    <t>梁成斌</t>
  </si>
  <si>
    <t>211221********2186</t>
  </si>
  <si>
    <t>134****8032</t>
  </si>
  <si>
    <t>621449********03070</t>
  </si>
  <si>
    <t>徐宏章</t>
  </si>
  <si>
    <t>187****0197</t>
  </si>
  <si>
    <t>621449********73764</t>
  </si>
  <si>
    <t>徐洪斌</t>
  </si>
  <si>
    <t>131****2176</t>
  </si>
  <si>
    <t>621449********22074</t>
  </si>
  <si>
    <t>杨凤菊</t>
  </si>
  <si>
    <t>211221********2142</t>
  </si>
  <si>
    <t>180****4455</t>
  </si>
  <si>
    <t>502911********3187</t>
  </si>
  <si>
    <t>张存田</t>
  </si>
  <si>
    <t>152****9531</t>
  </si>
  <si>
    <t>502911********1613</t>
  </si>
  <si>
    <t>张晓东</t>
  </si>
  <si>
    <t>150****9971</t>
  </si>
  <si>
    <t>621449********85109</t>
  </si>
  <si>
    <t>张永田</t>
  </si>
  <si>
    <t>211221********2130</t>
  </si>
  <si>
    <t>183****2750</t>
  </si>
  <si>
    <t>621449********20250</t>
  </si>
  <si>
    <t>张振祥</t>
  </si>
  <si>
    <t>181****7818</t>
  </si>
  <si>
    <t>621449********99854</t>
  </si>
  <si>
    <t>陈刚</t>
  </si>
  <si>
    <t>211221********2153</t>
  </si>
  <si>
    <t>道南</t>
  </si>
  <si>
    <t>621449********46613</t>
  </si>
  <si>
    <t>宫光富</t>
  </si>
  <si>
    <t>155****3431</t>
  </si>
  <si>
    <t>621449********30699</t>
  </si>
  <si>
    <t>郝明军</t>
  </si>
  <si>
    <t>136****2075</t>
  </si>
  <si>
    <t>502911********6566</t>
  </si>
  <si>
    <t>郝英斌</t>
  </si>
  <si>
    <t>134****2710</t>
  </si>
  <si>
    <t>621449********70798</t>
  </si>
  <si>
    <t>郝英林</t>
  </si>
  <si>
    <t>158****9260</t>
  </si>
  <si>
    <t>621449********68636</t>
  </si>
  <si>
    <t>郝英伟</t>
  </si>
  <si>
    <t>211221********2139</t>
  </si>
  <si>
    <t>158****3356</t>
  </si>
  <si>
    <t>621449********42337</t>
  </si>
  <si>
    <t>郝英文</t>
  </si>
  <si>
    <t>130****0848</t>
  </si>
  <si>
    <t>621449********99920</t>
  </si>
  <si>
    <t>梁庆丰</t>
  </si>
  <si>
    <t>150****8120</t>
  </si>
  <si>
    <t>621449********39721</t>
  </si>
  <si>
    <t>宋永生</t>
  </si>
  <si>
    <t>183****9398</t>
  </si>
  <si>
    <t>621449********06016</t>
  </si>
  <si>
    <t>王玉财</t>
  </si>
  <si>
    <t>139****0941</t>
  </si>
  <si>
    <t>621449********04342</t>
  </si>
  <si>
    <t>宋吉</t>
  </si>
  <si>
    <t>187****3692</t>
  </si>
  <si>
    <t>621449********00041</t>
  </si>
  <si>
    <t>宋祥</t>
  </si>
  <si>
    <t>131****4158</t>
  </si>
  <si>
    <t>621449********30648</t>
  </si>
  <si>
    <t>宋义</t>
  </si>
  <si>
    <t>132****9062</t>
  </si>
  <si>
    <t>621449********02643</t>
  </si>
  <si>
    <t>王美玲</t>
  </si>
  <si>
    <t>211221********2180</t>
  </si>
  <si>
    <t>183****5705</t>
  </si>
  <si>
    <t>621449********99382</t>
  </si>
  <si>
    <t>肖振生</t>
  </si>
  <si>
    <t>211221********2117</t>
  </si>
  <si>
    <t>150****1527</t>
  </si>
  <si>
    <t>621449********62277</t>
  </si>
  <si>
    <t>张士祥</t>
  </si>
  <si>
    <t>139****9848</t>
  </si>
  <si>
    <t>621449********69996</t>
  </si>
  <si>
    <t>张树祥</t>
  </si>
  <si>
    <t>159****2762</t>
  </si>
  <si>
    <t>621449********43665</t>
  </si>
  <si>
    <t>陈广芹</t>
  </si>
  <si>
    <t>211221********2126</t>
  </si>
  <si>
    <t>159****6368</t>
  </si>
  <si>
    <t>502911********1151</t>
  </si>
  <si>
    <t>陈广先</t>
  </si>
  <si>
    <t>211221********2170</t>
  </si>
  <si>
    <t>130****8399</t>
  </si>
  <si>
    <t>621449********98948</t>
  </si>
  <si>
    <t>杜丽红</t>
  </si>
  <si>
    <t>211221********2127</t>
  </si>
  <si>
    <t>158****5065</t>
  </si>
  <si>
    <t>621449********11363</t>
  </si>
  <si>
    <t>宫祥启</t>
  </si>
  <si>
    <t>152****1137</t>
  </si>
  <si>
    <t>621449********13773</t>
  </si>
  <si>
    <t>李荣海</t>
  </si>
  <si>
    <t>211221********2157</t>
  </si>
  <si>
    <t>138****3300</t>
  </si>
  <si>
    <t>621449********14102</t>
  </si>
  <si>
    <t>贺铁刚</t>
  </si>
  <si>
    <t>150****6380</t>
  </si>
  <si>
    <t>621449********13393</t>
  </si>
  <si>
    <t>王化玉</t>
  </si>
  <si>
    <t>211221********2171</t>
  </si>
  <si>
    <t>150****2051</t>
  </si>
  <si>
    <t>621449********86861</t>
  </si>
  <si>
    <t>王国文</t>
  </si>
  <si>
    <t>211221********2136</t>
  </si>
  <si>
    <t>188****1761</t>
  </si>
  <si>
    <t>621026********66579</t>
  </si>
  <si>
    <t>吴春英</t>
  </si>
  <si>
    <t>211221********2122</t>
  </si>
  <si>
    <t>131****6900</t>
  </si>
  <si>
    <t>502911********5112</t>
  </si>
  <si>
    <t>张德成</t>
  </si>
  <si>
    <t>621449********97013</t>
  </si>
  <si>
    <t>张志刚</t>
  </si>
  <si>
    <t>211221********2131</t>
  </si>
  <si>
    <t>150****1451</t>
  </si>
  <si>
    <t>621449********20524</t>
  </si>
  <si>
    <t>赵广香</t>
  </si>
  <si>
    <t>135****8348</t>
  </si>
  <si>
    <t>621449********63241</t>
  </si>
  <si>
    <t>王桂玲</t>
  </si>
  <si>
    <t>211221********2146</t>
  </si>
  <si>
    <t>152****1728</t>
  </si>
  <si>
    <t>621449********60767</t>
  </si>
  <si>
    <t>孙长盛</t>
  </si>
  <si>
    <t>130****1725</t>
  </si>
  <si>
    <t>621449********43319</t>
  </si>
  <si>
    <t>常文斌</t>
  </si>
  <si>
    <t>134****6909</t>
  </si>
  <si>
    <t>621449********02353</t>
  </si>
  <si>
    <t>郭威</t>
  </si>
  <si>
    <t>158****0907</t>
  </si>
  <si>
    <t>621449********73812</t>
  </si>
  <si>
    <t>赵德成</t>
  </si>
  <si>
    <t>134****5534</t>
  </si>
  <si>
    <t>621449********21969</t>
  </si>
  <si>
    <t>杨立国</t>
  </si>
  <si>
    <t>211221********1516</t>
  </si>
  <si>
    <t>130****1495</t>
  </si>
  <si>
    <t>621026********37946</t>
  </si>
  <si>
    <t>黄承龙</t>
  </si>
  <si>
    <t>138****8291</t>
  </si>
  <si>
    <t>502911********4088</t>
  </si>
  <si>
    <t>合计</t>
  </si>
  <si>
    <t xml:space="preserve">           填制：             </t>
  </si>
  <si>
    <t xml:space="preserve">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</si>
  <si>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铁岭县镇西堡镇西营盘村陈云江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</si>
  <si>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陈云江</t>
  </si>
  <si>
    <t>135****8349</t>
  </si>
  <si>
    <t>502911********4727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</si>
  <si>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</si>
  <si>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铁岭县镇西堡镇西营盘村辛子平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</si>
  <si>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辛子平</t>
  </si>
  <si>
    <t>135****5018</t>
  </si>
  <si>
    <t>621449********00755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</si>
  <si>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铁岭县镇西堡镇西营盘村王利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</si>
  <si>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王利</t>
  </si>
  <si>
    <t>136****3388</t>
  </si>
  <si>
    <t>621449********04872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</si>
  <si>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铁岭县镇西堡镇西营盘村郝英学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</si>
  <si>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郝英学</t>
  </si>
  <si>
    <t>187****5921</t>
  </si>
  <si>
    <t>502911********5406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</si>
  <si>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铁岭县镇西堡镇西营盘村辛红伟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</si>
  <si>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辛红伟</t>
  </si>
  <si>
    <t>134****7810</t>
  </si>
  <si>
    <t>621449********77120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</si>
  <si>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铁岭县镇西堡镇西营盘村于长友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</si>
  <si>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于长友</t>
  </si>
  <si>
    <t>211221********2154</t>
  </si>
  <si>
    <t>134****1254</t>
  </si>
  <si>
    <t>621449********11022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</si>
  <si>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铁岭县镇西堡镇西营盘村张铁刚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</si>
  <si>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张铁刚</t>
  </si>
  <si>
    <t>180****7766</t>
  </si>
  <si>
    <t>502911********1253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</si>
  <si>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铁岭县镇西堡镇西营盘村钱朋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</si>
  <si>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钱朋</t>
  </si>
  <si>
    <t>211202********1777</t>
  </si>
  <si>
    <t>18904103355</t>
  </si>
  <si>
    <t>621026********61887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</si>
  <si>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铁岭县镇西堡镇西营盘村郝英权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</si>
  <si>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郝英权</t>
  </si>
  <si>
    <t>211221********2177</t>
  </si>
  <si>
    <t>6214490********7653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</si>
</sst>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name val="Arial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8"/>
      <color indexed="8"/>
      <name val="宋体"/>
      <charset val="134"/>
      <scheme val="minor"/>
    </font>
    <font>
      <sz val="8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7" borderId="22" applyNumberFormat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9" fillId="0" borderId="8" xfId="58" applyNumberFormat="1" applyFont="1" applyFill="1" applyBorder="1" applyAlignment="1">
      <alignment horizontal="center" vertical="center"/>
    </xf>
    <xf numFmtId="49" fontId="6" fillId="0" borderId="7" xfId="58" applyNumberFormat="1" applyFont="1" applyFill="1" applyBorder="1" applyAlignment="1" applyProtection="1">
      <alignment horizontal="center" vertical="center"/>
      <protection locked="0"/>
    </xf>
    <xf numFmtId="177" fontId="9" fillId="0" borderId="7" xfId="58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7" fillId="2" borderId="0" xfId="0" applyNumberFormat="1" applyFont="1" applyFill="1" applyBorder="1" applyAlignment="1">
      <alignment horizontal="left"/>
    </xf>
    <xf numFmtId="176" fontId="12" fillId="2" borderId="0" xfId="0" applyNumberFormat="1" applyFont="1" applyFill="1"/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/>
    </xf>
    <xf numFmtId="0" fontId="13" fillId="0" borderId="11" xfId="58" applyFont="1" applyFill="1" applyBorder="1" applyAlignment="1">
      <alignment horizontal="center" vertical="center" wrapText="1"/>
    </xf>
    <xf numFmtId="49" fontId="9" fillId="0" borderId="12" xfId="58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77" fontId="12" fillId="0" borderId="0" xfId="0" applyNumberFormat="1" applyFont="1" applyFill="1"/>
    <xf numFmtId="9" fontId="12" fillId="0" borderId="0" xfId="0" applyNumberFormat="1" applyFont="1" applyFill="1"/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177" fontId="9" fillId="0" borderId="8" xfId="58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8" fillId="0" borderId="7" xfId="0" applyFont="1" applyBorder="1" applyAlignment="1">
      <alignment horizontal="center" vertical="center"/>
    </xf>
    <xf numFmtId="177" fontId="9" fillId="3" borderId="8" xfId="58" applyNumberFormat="1" applyFont="1" applyFill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17" fillId="0" borderId="7" xfId="49" applyFont="1" applyBorder="1" applyAlignment="1">
      <alignment horizontal="center" vertical="center"/>
    </xf>
    <xf numFmtId="2" fontId="18" fillId="0" borderId="7" xfId="0" applyNumberFormat="1" applyFont="1" applyFill="1" applyBorder="1" applyAlignment="1">
      <alignment horizontal="center" vertical="center" wrapText="1"/>
    </xf>
    <xf numFmtId="0" fontId="13" fillId="0" borderId="11" xfId="58" applyFont="1" applyFill="1" applyBorder="1" applyAlignment="1" quotePrefix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222885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0"/>
  <sheetViews>
    <sheetView zoomScale="85" zoomScaleNormal="85" workbookViewId="0">
      <selection activeCell="N110" sqref="N110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8.3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81" t="s">
        <v>21</v>
      </c>
      <c r="C7" s="87" t="s">
        <v>22</v>
      </c>
      <c r="D7" s="82" t="s">
        <v>23</v>
      </c>
      <c r="E7" s="82" t="s">
        <v>24</v>
      </c>
      <c r="F7" s="87" t="s">
        <v>25</v>
      </c>
      <c r="G7" s="88">
        <v>26</v>
      </c>
      <c r="H7" s="88">
        <v>26</v>
      </c>
      <c r="I7" s="61">
        <f>G7*1120</f>
        <v>29120</v>
      </c>
      <c r="J7" s="62">
        <f>G7*68.32</f>
        <v>1776.32</v>
      </c>
      <c r="K7" s="63">
        <v>0.8</v>
      </c>
      <c r="L7" s="62">
        <f>J7*K7</f>
        <v>1421.056</v>
      </c>
      <c r="M7" s="89">
        <f>G7*13.664</f>
        <v>355.264</v>
      </c>
      <c r="N7" s="82" t="s">
        <v>26</v>
      </c>
      <c r="O7" s="66" t="s">
        <v>27</v>
      </c>
      <c r="P7" s="28"/>
      <c r="Q7" s="84"/>
    </row>
    <row r="8" s="85" customFormat="1" ht="18.6" customHeight="1" spans="1:17">
      <c r="A8" s="30">
        <f>ROW()-6</f>
        <v>2</v>
      </c>
      <c r="B8" s="81" t="s">
        <v>28</v>
      </c>
      <c r="C8" s="87" t="s">
        <v>22</v>
      </c>
      <c r="D8" s="82" t="s">
        <v>29</v>
      </c>
      <c r="E8" s="82" t="s">
        <v>30</v>
      </c>
      <c r="F8" s="87" t="s">
        <v>25</v>
      </c>
      <c r="G8" s="88">
        <v>2</v>
      </c>
      <c r="H8" s="88">
        <v>2</v>
      </c>
      <c r="I8" s="61">
        <f>G8*1120</f>
        <v>2240</v>
      </c>
      <c r="J8" s="62">
        <f>G8*68.32</f>
        <v>136.64</v>
      </c>
      <c r="K8" s="63">
        <v>0.8</v>
      </c>
      <c r="L8" s="62">
        <f>J8*K8</f>
        <v>109.312</v>
      </c>
      <c r="M8" s="89">
        <f>G8*13.664</f>
        <v>27.328</v>
      </c>
      <c r="N8" s="82" t="s">
        <v>31</v>
      </c>
      <c r="O8" s="66" t="s">
        <v>27</v>
      </c>
      <c r="P8" s="28"/>
      <c r="Q8" s="92"/>
    </row>
    <row r="9" s="4" customFormat="1" ht="18.6" customHeight="1" spans="1:17">
      <c r="A9" s="30">
        <f t="shared" ref="A9:A16" si="0">ROW()-6</f>
        <v>3</v>
      </c>
      <c r="B9" s="81" t="s">
        <v>32</v>
      </c>
      <c r="C9" s="87" t="s">
        <v>22</v>
      </c>
      <c r="D9" s="82" t="s">
        <v>33</v>
      </c>
      <c r="E9" s="82" t="s">
        <v>34</v>
      </c>
      <c r="F9" s="87" t="s">
        <v>25</v>
      </c>
      <c r="G9" s="88">
        <v>36.2</v>
      </c>
      <c r="H9" s="88">
        <v>36.2</v>
      </c>
      <c r="I9" s="61">
        <f t="shared" ref="I9:I49" si="1">G9*1120</f>
        <v>40544</v>
      </c>
      <c r="J9" s="62">
        <f t="shared" ref="J9:J49" si="2">G9*68.32</f>
        <v>2473.184</v>
      </c>
      <c r="K9" s="63">
        <v>0.8</v>
      </c>
      <c r="L9" s="62">
        <f t="shared" ref="L9:L49" si="3">J9*K9</f>
        <v>1978.5472</v>
      </c>
      <c r="M9" s="89">
        <f t="shared" ref="M9:M49" si="4">G9*13.664</f>
        <v>494.6368</v>
      </c>
      <c r="N9" s="82" t="s">
        <v>35</v>
      </c>
      <c r="O9" s="66" t="s">
        <v>27</v>
      </c>
      <c r="P9" s="28"/>
      <c r="Q9" s="84"/>
    </row>
    <row r="10" s="4" customFormat="1" ht="18.6" customHeight="1" spans="1:17">
      <c r="A10" s="30">
        <f t="shared" si="0"/>
        <v>4</v>
      </c>
      <c r="B10" s="81" t="s">
        <v>36</v>
      </c>
      <c r="C10" s="87" t="s">
        <v>22</v>
      </c>
      <c r="D10" s="82" t="s">
        <v>23</v>
      </c>
      <c r="E10" s="82" t="s">
        <v>37</v>
      </c>
      <c r="F10" s="87" t="s">
        <v>25</v>
      </c>
      <c r="G10" s="88">
        <v>21.8</v>
      </c>
      <c r="H10" s="88">
        <v>21.8</v>
      </c>
      <c r="I10" s="61">
        <f t="shared" si="1"/>
        <v>24416</v>
      </c>
      <c r="J10" s="62">
        <f t="shared" si="2"/>
        <v>1489.376</v>
      </c>
      <c r="K10" s="63">
        <v>0.8</v>
      </c>
      <c r="L10" s="62">
        <f t="shared" si="3"/>
        <v>1191.5008</v>
      </c>
      <c r="M10" s="89">
        <f t="shared" si="4"/>
        <v>297.8752</v>
      </c>
      <c r="N10" s="82" t="s">
        <v>38</v>
      </c>
      <c r="O10" s="66" t="s">
        <v>27</v>
      </c>
      <c r="P10" s="90"/>
      <c r="Q10" s="84"/>
    </row>
    <row r="11" s="4" customFormat="1" ht="18.6" customHeight="1" spans="1:17">
      <c r="A11" s="30">
        <f t="shared" si="0"/>
        <v>5</v>
      </c>
      <c r="B11" s="81" t="s">
        <v>39</v>
      </c>
      <c r="C11" s="87" t="s">
        <v>22</v>
      </c>
      <c r="D11" s="82" t="s">
        <v>40</v>
      </c>
      <c r="E11" s="82" t="s">
        <v>41</v>
      </c>
      <c r="F11" s="87" t="s">
        <v>25</v>
      </c>
      <c r="G11" s="88">
        <v>31.7</v>
      </c>
      <c r="H11" s="88">
        <v>31.7</v>
      </c>
      <c r="I11" s="61">
        <f t="shared" si="1"/>
        <v>35504</v>
      </c>
      <c r="J11" s="62">
        <f t="shared" si="2"/>
        <v>2165.744</v>
      </c>
      <c r="K11" s="63">
        <v>0.8</v>
      </c>
      <c r="L11" s="62">
        <f t="shared" si="3"/>
        <v>1732.5952</v>
      </c>
      <c r="M11" s="89">
        <f t="shared" si="4"/>
        <v>433.1488</v>
      </c>
      <c r="N11" s="82" t="s">
        <v>42</v>
      </c>
      <c r="O11" s="66" t="s">
        <v>27</v>
      </c>
      <c r="P11" s="28"/>
      <c r="Q11" s="84"/>
    </row>
    <row r="12" s="4" customFormat="1" ht="18.6" customHeight="1" spans="1:17">
      <c r="A12" s="30">
        <f t="shared" si="0"/>
        <v>6</v>
      </c>
      <c r="B12" s="81" t="s">
        <v>43</v>
      </c>
      <c r="C12" s="87" t="s">
        <v>22</v>
      </c>
      <c r="D12" s="82" t="s">
        <v>44</v>
      </c>
      <c r="E12" s="82" t="s">
        <v>45</v>
      </c>
      <c r="F12" s="87" t="s">
        <v>25</v>
      </c>
      <c r="G12" s="88">
        <v>14</v>
      </c>
      <c r="H12" s="88">
        <v>14</v>
      </c>
      <c r="I12" s="61">
        <f t="shared" si="1"/>
        <v>15680</v>
      </c>
      <c r="J12" s="62">
        <f t="shared" si="2"/>
        <v>956.48</v>
      </c>
      <c r="K12" s="63">
        <v>0.8</v>
      </c>
      <c r="L12" s="62">
        <f t="shared" si="3"/>
        <v>765.184</v>
      </c>
      <c r="M12" s="89">
        <f t="shared" si="4"/>
        <v>191.296</v>
      </c>
      <c r="N12" s="82" t="s">
        <v>46</v>
      </c>
      <c r="O12" s="66" t="s">
        <v>27</v>
      </c>
      <c r="P12" s="28"/>
      <c r="Q12" s="84"/>
    </row>
    <row r="13" s="4" customFormat="1" ht="18.6" customHeight="1" spans="1:17">
      <c r="A13" s="30">
        <f t="shared" si="0"/>
        <v>7</v>
      </c>
      <c r="B13" s="81" t="s">
        <v>47</v>
      </c>
      <c r="C13" s="87" t="s">
        <v>22</v>
      </c>
      <c r="D13" s="82" t="s">
        <v>48</v>
      </c>
      <c r="E13" s="82" t="s">
        <v>49</v>
      </c>
      <c r="F13" s="87" t="s">
        <v>25</v>
      </c>
      <c r="G13" s="88">
        <v>25.9</v>
      </c>
      <c r="H13" s="88">
        <v>25.9</v>
      </c>
      <c r="I13" s="61">
        <f t="shared" si="1"/>
        <v>29008</v>
      </c>
      <c r="J13" s="62">
        <f t="shared" si="2"/>
        <v>1769.488</v>
      </c>
      <c r="K13" s="63">
        <v>0.8</v>
      </c>
      <c r="L13" s="62">
        <f t="shared" si="3"/>
        <v>1415.5904</v>
      </c>
      <c r="M13" s="89">
        <f t="shared" si="4"/>
        <v>353.8976</v>
      </c>
      <c r="N13" s="82" t="s">
        <v>50</v>
      </c>
      <c r="O13" s="66" t="s">
        <v>27</v>
      </c>
      <c r="P13" s="28"/>
      <c r="Q13" s="84"/>
    </row>
    <row r="14" s="4" customFormat="1" ht="18.6" customHeight="1" spans="1:17">
      <c r="A14" s="30">
        <f t="shared" si="0"/>
        <v>8</v>
      </c>
      <c r="B14" s="81" t="s">
        <v>51</v>
      </c>
      <c r="C14" s="87" t="s">
        <v>22</v>
      </c>
      <c r="D14" s="82" t="s">
        <v>52</v>
      </c>
      <c r="E14" s="82" t="s">
        <v>53</v>
      </c>
      <c r="F14" s="87" t="s">
        <v>25</v>
      </c>
      <c r="G14" s="88">
        <v>21.8</v>
      </c>
      <c r="H14" s="88">
        <v>21.8</v>
      </c>
      <c r="I14" s="61">
        <f t="shared" si="1"/>
        <v>24416</v>
      </c>
      <c r="J14" s="62">
        <f t="shared" si="2"/>
        <v>1489.376</v>
      </c>
      <c r="K14" s="63">
        <v>0.8</v>
      </c>
      <c r="L14" s="62">
        <f t="shared" si="3"/>
        <v>1191.5008</v>
      </c>
      <c r="M14" s="89">
        <f t="shared" si="4"/>
        <v>297.8752</v>
      </c>
      <c r="N14" s="82" t="s">
        <v>54</v>
      </c>
      <c r="O14" s="66" t="s">
        <v>27</v>
      </c>
      <c r="P14" s="28"/>
      <c r="Q14" s="84"/>
    </row>
    <row r="15" s="4" customFormat="1" ht="18.6" customHeight="1" spans="1:17">
      <c r="A15" s="30">
        <f t="shared" si="0"/>
        <v>9</v>
      </c>
      <c r="B15" s="81" t="s">
        <v>55</v>
      </c>
      <c r="C15" s="87" t="s">
        <v>22</v>
      </c>
      <c r="D15" s="82" t="s">
        <v>56</v>
      </c>
      <c r="E15" s="82" t="s">
        <v>57</v>
      </c>
      <c r="F15" s="87" t="s">
        <v>25</v>
      </c>
      <c r="G15" s="88">
        <v>48</v>
      </c>
      <c r="H15" s="88">
        <v>48</v>
      </c>
      <c r="I15" s="61">
        <f t="shared" si="1"/>
        <v>53760</v>
      </c>
      <c r="J15" s="62">
        <f t="shared" si="2"/>
        <v>3279.36</v>
      </c>
      <c r="K15" s="63">
        <v>0.8</v>
      </c>
      <c r="L15" s="62">
        <f t="shared" si="3"/>
        <v>2623.488</v>
      </c>
      <c r="M15" s="89">
        <f t="shared" si="4"/>
        <v>655.872</v>
      </c>
      <c r="N15" s="82" t="s">
        <v>58</v>
      </c>
      <c r="O15" s="66" t="s">
        <v>27</v>
      </c>
      <c r="P15" s="28"/>
      <c r="Q15" s="84"/>
    </row>
    <row r="16" s="4" customFormat="1" ht="18.6" customHeight="1" spans="1:17">
      <c r="A16" s="30">
        <f t="shared" si="0"/>
        <v>10</v>
      </c>
      <c r="B16" s="81" t="s">
        <v>59</v>
      </c>
      <c r="C16" s="87" t="s">
        <v>22</v>
      </c>
      <c r="D16" s="82" t="s">
        <v>60</v>
      </c>
      <c r="E16" s="82" t="s">
        <v>61</v>
      </c>
      <c r="F16" s="87" t="s">
        <v>25</v>
      </c>
      <c r="G16" s="88">
        <v>61.8</v>
      </c>
      <c r="H16" s="88">
        <v>61.8</v>
      </c>
      <c r="I16" s="61">
        <f t="shared" si="1"/>
        <v>69216</v>
      </c>
      <c r="J16" s="62">
        <f t="shared" si="2"/>
        <v>4222.176</v>
      </c>
      <c r="K16" s="63">
        <v>0.8</v>
      </c>
      <c r="L16" s="62">
        <f t="shared" si="3"/>
        <v>3377.7408</v>
      </c>
      <c r="M16" s="89">
        <f t="shared" si="4"/>
        <v>844.4352</v>
      </c>
      <c r="N16" s="82" t="s">
        <v>62</v>
      </c>
      <c r="O16" s="66" t="s">
        <v>27</v>
      </c>
      <c r="P16" s="28"/>
      <c r="Q16" s="84"/>
    </row>
    <row r="17" s="4" customFormat="1" ht="18.6" customHeight="1" spans="1:17">
      <c r="A17" s="30">
        <f t="shared" ref="A17:A26" si="5">ROW()-6</f>
        <v>11</v>
      </c>
      <c r="B17" s="81" t="s">
        <v>63</v>
      </c>
      <c r="C17" s="87" t="s">
        <v>22</v>
      </c>
      <c r="D17" s="82" t="s">
        <v>40</v>
      </c>
      <c r="E17" s="82" t="s">
        <v>64</v>
      </c>
      <c r="F17" s="87" t="s">
        <v>25</v>
      </c>
      <c r="G17" s="88">
        <v>29.5</v>
      </c>
      <c r="H17" s="88">
        <v>29.5</v>
      </c>
      <c r="I17" s="61">
        <f t="shared" si="1"/>
        <v>33040</v>
      </c>
      <c r="J17" s="62">
        <f t="shared" si="2"/>
        <v>2015.44</v>
      </c>
      <c r="K17" s="63">
        <v>0.8</v>
      </c>
      <c r="L17" s="62">
        <f t="shared" si="3"/>
        <v>1612.352</v>
      </c>
      <c r="M17" s="89">
        <f t="shared" si="4"/>
        <v>403.088</v>
      </c>
      <c r="N17" s="82" t="s">
        <v>65</v>
      </c>
      <c r="O17" s="66" t="s">
        <v>27</v>
      </c>
      <c r="P17" s="91"/>
      <c r="Q17" s="84"/>
    </row>
    <row r="18" s="4" customFormat="1" ht="18.6" customHeight="1" spans="1:17">
      <c r="A18" s="30">
        <f t="shared" si="5"/>
        <v>12</v>
      </c>
      <c r="B18" s="81" t="s">
        <v>66</v>
      </c>
      <c r="C18" s="87" t="s">
        <v>22</v>
      </c>
      <c r="D18" s="82" t="s">
        <v>33</v>
      </c>
      <c r="E18" s="82" t="s">
        <v>67</v>
      </c>
      <c r="F18" s="87" t="s">
        <v>25</v>
      </c>
      <c r="G18" s="88">
        <v>42.4</v>
      </c>
      <c r="H18" s="88">
        <v>42.4</v>
      </c>
      <c r="I18" s="61">
        <f t="shared" si="1"/>
        <v>47488</v>
      </c>
      <c r="J18" s="62">
        <f t="shared" si="2"/>
        <v>2896.768</v>
      </c>
      <c r="K18" s="63">
        <v>0.8</v>
      </c>
      <c r="L18" s="62">
        <f t="shared" si="3"/>
        <v>2317.4144</v>
      </c>
      <c r="M18" s="89">
        <f t="shared" si="4"/>
        <v>579.3536</v>
      </c>
      <c r="N18" s="82" t="s">
        <v>68</v>
      </c>
      <c r="O18" s="66" t="s">
        <v>27</v>
      </c>
      <c r="P18" s="28"/>
      <c r="Q18" s="84"/>
    </row>
    <row r="19" s="4" customFormat="1" ht="18.6" customHeight="1" spans="1:17">
      <c r="A19" s="30">
        <f t="shared" si="5"/>
        <v>13</v>
      </c>
      <c r="B19" s="81" t="s">
        <v>69</v>
      </c>
      <c r="C19" s="87" t="s">
        <v>22</v>
      </c>
      <c r="D19" s="82" t="s">
        <v>70</v>
      </c>
      <c r="E19" s="82" t="s">
        <v>71</v>
      </c>
      <c r="F19" s="87" t="s">
        <v>25</v>
      </c>
      <c r="G19" s="88">
        <v>18.7</v>
      </c>
      <c r="H19" s="88">
        <v>18.7</v>
      </c>
      <c r="I19" s="61">
        <f t="shared" si="1"/>
        <v>20944</v>
      </c>
      <c r="J19" s="62">
        <f t="shared" si="2"/>
        <v>1277.584</v>
      </c>
      <c r="K19" s="63">
        <v>0.8</v>
      </c>
      <c r="L19" s="62">
        <f t="shared" si="3"/>
        <v>1022.0672</v>
      </c>
      <c r="M19" s="89">
        <f t="shared" si="4"/>
        <v>255.5168</v>
      </c>
      <c r="N19" s="82" t="s">
        <v>72</v>
      </c>
      <c r="O19" s="66" t="s">
        <v>27</v>
      </c>
      <c r="P19" s="28"/>
      <c r="Q19" s="84"/>
    </row>
    <row r="20" s="4" customFormat="1" ht="18.6" customHeight="1" spans="1:17">
      <c r="A20" s="30">
        <f t="shared" si="5"/>
        <v>14</v>
      </c>
      <c r="B20" s="81" t="s">
        <v>73</v>
      </c>
      <c r="C20" s="87" t="s">
        <v>22</v>
      </c>
      <c r="D20" s="82" t="s">
        <v>74</v>
      </c>
      <c r="E20" s="82" t="s">
        <v>75</v>
      </c>
      <c r="F20" s="87" t="s">
        <v>25</v>
      </c>
      <c r="G20" s="88">
        <v>48.1</v>
      </c>
      <c r="H20" s="88">
        <v>48.1</v>
      </c>
      <c r="I20" s="61">
        <f t="shared" si="1"/>
        <v>53872</v>
      </c>
      <c r="J20" s="62">
        <f t="shared" si="2"/>
        <v>3286.192</v>
      </c>
      <c r="K20" s="63">
        <v>0.8</v>
      </c>
      <c r="L20" s="62">
        <f t="shared" si="3"/>
        <v>2628.9536</v>
      </c>
      <c r="M20" s="89">
        <f t="shared" si="4"/>
        <v>657.2384</v>
      </c>
      <c r="N20" s="82" t="s">
        <v>76</v>
      </c>
      <c r="O20" s="66" t="s">
        <v>27</v>
      </c>
      <c r="P20" s="28"/>
      <c r="Q20" s="84"/>
    </row>
    <row r="21" s="4" customFormat="1" ht="18.6" customHeight="1" spans="1:17">
      <c r="A21" s="30">
        <f t="shared" si="5"/>
        <v>15</v>
      </c>
      <c r="B21" s="81" t="s">
        <v>77</v>
      </c>
      <c r="C21" s="87" t="s">
        <v>22</v>
      </c>
      <c r="D21" s="82" t="s">
        <v>29</v>
      </c>
      <c r="E21" s="82" t="s">
        <v>78</v>
      </c>
      <c r="F21" s="87" t="s">
        <v>25</v>
      </c>
      <c r="G21" s="88">
        <v>59.9</v>
      </c>
      <c r="H21" s="88">
        <v>59.9</v>
      </c>
      <c r="I21" s="61">
        <f t="shared" si="1"/>
        <v>67088</v>
      </c>
      <c r="J21" s="62">
        <f t="shared" si="2"/>
        <v>4092.368</v>
      </c>
      <c r="K21" s="63">
        <v>0.8</v>
      </c>
      <c r="L21" s="62">
        <f t="shared" si="3"/>
        <v>3273.8944</v>
      </c>
      <c r="M21" s="89">
        <f t="shared" si="4"/>
        <v>818.4736</v>
      </c>
      <c r="N21" s="82" t="s">
        <v>79</v>
      </c>
      <c r="O21" s="66" t="s">
        <v>27</v>
      </c>
      <c r="P21" s="28"/>
      <c r="Q21" s="84"/>
    </row>
    <row r="22" s="4" customFormat="1" ht="18.6" customHeight="1" spans="1:17">
      <c r="A22" s="30">
        <f t="shared" si="5"/>
        <v>16</v>
      </c>
      <c r="B22" s="81" t="s">
        <v>80</v>
      </c>
      <c r="C22" s="87" t="s">
        <v>22</v>
      </c>
      <c r="D22" s="82" t="s">
        <v>74</v>
      </c>
      <c r="E22" s="82" t="s">
        <v>81</v>
      </c>
      <c r="F22" s="87" t="s">
        <v>25</v>
      </c>
      <c r="G22" s="88">
        <v>22.9</v>
      </c>
      <c r="H22" s="88">
        <v>22.9</v>
      </c>
      <c r="I22" s="61">
        <f t="shared" si="1"/>
        <v>25648</v>
      </c>
      <c r="J22" s="62">
        <f t="shared" si="2"/>
        <v>1564.528</v>
      </c>
      <c r="K22" s="63">
        <v>0.8</v>
      </c>
      <c r="L22" s="62">
        <f t="shared" si="3"/>
        <v>1251.6224</v>
      </c>
      <c r="M22" s="89">
        <f t="shared" si="4"/>
        <v>312.9056</v>
      </c>
      <c r="N22" s="82" t="s">
        <v>82</v>
      </c>
      <c r="O22" s="66" t="s">
        <v>27</v>
      </c>
      <c r="P22" s="28"/>
      <c r="Q22" s="84"/>
    </row>
    <row r="23" s="4" customFormat="1" ht="18.6" customHeight="1" spans="1:17">
      <c r="A23" s="30">
        <f t="shared" si="5"/>
        <v>17</v>
      </c>
      <c r="B23" s="81" t="s">
        <v>83</v>
      </c>
      <c r="C23" s="87" t="s">
        <v>22</v>
      </c>
      <c r="D23" s="82" t="s">
        <v>84</v>
      </c>
      <c r="E23" s="82" t="s">
        <v>85</v>
      </c>
      <c r="F23" s="87" t="s">
        <v>25</v>
      </c>
      <c r="G23" s="88">
        <v>32.9</v>
      </c>
      <c r="H23" s="88">
        <v>32.9</v>
      </c>
      <c r="I23" s="61">
        <f t="shared" si="1"/>
        <v>36848</v>
      </c>
      <c r="J23" s="62">
        <f t="shared" si="2"/>
        <v>2247.728</v>
      </c>
      <c r="K23" s="63">
        <v>0.8</v>
      </c>
      <c r="L23" s="62">
        <f t="shared" si="3"/>
        <v>1798.1824</v>
      </c>
      <c r="M23" s="89">
        <f t="shared" si="4"/>
        <v>449.5456</v>
      </c>
      <c r="N23" s="82" t="s">
        <v>86</v>
      </c>
      <c r="O23" s="66" t="s">
        <v>27</v>
      </c>
      <c r="P23" s="28"/>
      <c r="Q23" s="84"/>
    </row>
    <row r="24" s="4" customFormat="1" ht="18.6" customHeight="1" spans="1:17">
      <c r="A24" s="30">
        <f t="shared" si="5"/>
        <v>18</v>
      </c>
      <c r="B24" s="81" t="s">
        <v>87</v>
      </c>
      <c r="C24" s="87" t="s">
        <v>22</v>
      </c>
      <c r="D24" s="82" t="s">
        <v>88</v>
      </c>
      <c r="E24" s="82" t="s">
        <v>89</v>
      </c>
      <c r="F24" s="87" t="s">
        <v>90</v>
      </c>
      <c r="G24" s="88">
        <v>24.6</v>
      </c>
      <c r="H24" s="88">
        <v>24.6</v>
      </c>
      <c r="I24" s="61">
        <f t="shared" si="1"/>
        <v>27552</v>
      </c>
      <c r="J24" s="62">
        <f t="shared" si="2"/>
        <v>1680.672</v>
      </c>
      <c r="K24" s="63">
        <v>0.8</v>
      </c>
      <c r="L24" s="62">
        <f t="shared" si="3"/>
        <v>1344.5376</v>
      </c>
      <c r="M24" s="89">
        <f t="shared" si="4"/>
        <v>336.1344</v>
      </c>
      <c r="N24" s="82" t="s">
        <v>91</v>
      </c>
      <c r="O24" s="66" t="s">
        <v>27</v>
      </c>
      <c r="P24" s="28"/>
      <c r="Q24" s="84"/>
    </row>
    <row r="25" s="4" customFormat="1" ht="18.6" customHeight="1" spans="1:17">
      <c r="A25" s="30">
        <f t="shared" si="5"/>
        <v>19</v>
      </c>
      <c r="B25" s="81" t="s">
        <v>92</v>
      </c>
      <c r="C25" s="87" t="s">
        <v>22</v>
      </c>
      <c r="D25" s="82" t="s">
        <v>93</v>
      </c>
      <c r="E25" s="82" t="s">
        <v>94</v>
      </c>
      <c r="F25" s="87" t="s">
        <v>90</v>
      </c>
      <c r="G25" s="88">
        <v>13</v>
      </c>
      <c r="H25" s="88">
        <v>13</v>
      </c>
      <c r="I25" s="61">
        <f t="shared" si="1"/>
        <v>14560</v>
      </c>
      <c r="J25" s="62">
        <f t="shared" si="2"/>
        <v>888.16</v>
      </c>
      <c r="K25" s="63">
        <v>0.8</v>
      </c>
      <c r="L25" s="62">
        <f t="shared" si="3"/>
        <v>710.528</v>
      </c>
      <c r="M25" s="89">
        <f t="shared" si="4"/>
        <v>177.632</v>
      </c>
      <c r="N25" s="82" t="s">
        <v>95</v>
      </c>
      <c r="O25" s="66" t="s">
        <v>27</v>
      </c>
      <c r="P25" s="28"/>
      <c r="Q25" s="84"/>
    </row>
    <row r="26" s="4" customFormat="1" ht="18.6" customHeight="1" spans="1:17">
      <c r="A26" s="30">
        <f t="shared" si="5"/>
        <v>20</v>
      </c>
      <c r="B26" s="81" t="s">
        <v>96</v>
      </c>
      <c r="C26" s="87" t="s">
        <v>22</v>
      </c>
      <c r="D26" s="82" t="s">
        <v>97</v>
      </c>
      <c r="E26" s="82" t="s">
        <v>98</v>
      </c>
      <c r="F26" s="87" t="s">
        <v>90</v>
      </c>
      <c r="G26" s="88">
        <v>6.2</v>
      </c>
      <c r="H26" s="88">
        <v>6.2</v>
      </c>
      <c r="I26" s="61">
        <f t="shared" si="1"/>
        <v>6944</v>
      </c>
      <c r="J26" s="62">
        <f t="shared" si="2"/>
        <v>423.584</v>
      </c>
      <c r="K26" s="63">
        <v>0.8</v>
      </c>
      <c r="L26" s="62">
        <f t="shared" si="3"/>
        <v>338.8672</v>
      </c>
      <c r="M26" s="89">
        <f t="shared" si="4"/>
        <v>84.7168</v>
      </c>
      <c r="N26" s="82" t="s">
        <v>99</v>
      </c>
      <c r="O26" s="66" t="s">
        <v>27</v>
      </c>
      <c r="P26" s="28"/>
      <c r="Q26" s="84"/>
    </row>
    <row r="27" s="4" customFormat="1" ht="18.6" customHeight="1" spans="1:17">
      <c r="A27" s="30">
        <f t="shared" ref="A27:A36" si="6">ROW()-6</f>
        <v>21</v>
      </c>
      <c r="B27" s="81" t="s">
        <v>100</v>
      </c>
      <c r="C27" s="87" t="s">
        <v>22</v>
      </c>
      <c r="D27" s="82" t="s">
        <v>101</v>
      </c>
      <c r="E27" s="82" t="s">
        <v>102</v>
      </c>
      <c r="F27" s="87" t="s">
        <v>90</v>
      </c>
      <c r="G27" s="88">
        <v>18.6</v>
      </c>
      <c r="H27" s="88">
        <v>18.6</v>
      </c>
      <c r="I27" s="61">
        <f t="shared" si="1"/>
        <v>20832</v>
      </c>
      <c r="J27" s="62">
        <f t="shared" si="2"/>
        <v>1270.752</v>
      </c>
      <c r="K27" s="63">
        <v>0.8</v>
      </c>
      <c r="L27" s="62">
        <f t="shared" si="3"/>
        <v>1016.6016</v>
      </c>
      <c r="M27" s="89">
        <f t="shared" si="4"/>
        <v>254.1504</v>
      </c>
      <c r="N27" s="82" t="s">
        <v>103</v>
      </c>
      <c r="O27" s="66" t="s">
        <v>27</v>
      </c>
      <c r="P27" s="28"/>
      <c r="Q27" s="84"/>
    </row>
    <row r="28" s="4" customFormat="1" ht="18.6" customHeight="1" spans="1:17">
      <c r="A28" s="30">
        <f t="shared" si="6"/>
        <v>22</v>
      </c>
      <c r="B28" s="81" t="s">
        <v>104</v>
      </c>
      <c r="C28" s="87" t="s">
        <v>22</v>
      </c>
      <c r="D28" s="82" t="s">
        <v>105</v>
      </c>
      <c r="E28" s="82" t="s">
        <v>106</v>
      </c>
      <c r="F28" s="87" t="s">
        <v>90</v>
      </c>
      <c r="G28" s="88">
        <v>13.6</v>
      </c>
      <c r="H28" s="88">
        <v>13.6</v>
      </c>
      <c r="I28" s="61">
        <f t="shared" si="1"/>
        <v>15232</v>
      </c>
      <c r="J28" s="62">
        <f t="shared" si="2"/>
        <v>929.152</v>
      </c>
      <c r="K28" s="63">
        <v>0.8</v>
      </c>
      <c r="L28" s="62">
        <f t="shared" si="3"/>
        <v>743.3216</v>
      </c>
      <c r="M28" s="89">
        <f t="shared" si="4"/>
        <v>185.8304</v>
      </c>
      <c r="N28" s="82" t="s">
        <v>107</v>
      </c>
      <c r="O28" s="66" t="s">
        <v>27</v>
      </c>
      <c r="P28" s="91"/>
      <c r="Q28" s="84"/>
    </row>
    <row r="29" s="4" customFormat="1" ht="18.6" customHeight="1" spans="1:17">
      <c r="A29" s="30">
        <f t="shared" si="6"/>
        <v>23</v>
      </c>
      <c r="B29" s="81" t="s">
        <v>108</v>
      </c>
      <c r="C29" s="87" t="s">
        <v>22</v>
      </c>
      <c r="D29" s="82" t="s">
        <v>105</v>
      </c>
      <c r="E29" s="82" t="s">
        <v>109</v>
      </c>
      <c r="F29" s="87" t="s">
        <v>90</v>
      </c>
      <c r="G29" s="88">
        <v>12.4</v>
      </c>
      <c r="H29" s="88">
        <v>12.4</v>
      </c>
      <c r="I29" s="61">
        <f t="shared" si="1"/>
        <v>13888</v>
      </c>
      <c r="J29" s="62">
        <f t="shared" si="2"/>
        <v>847.168</v>
      </c>
      <c r="K29" s="63">
        <v>0.8</v>
      </c>
      <c r="L29" s="62">
        <f t="shared" si="3"/>
        <v>677.7344</v>
      </c>
      <c r="M29" s="89">
        <f t="shared" si="4"/>
        <v>169.4336</v>
      </c>
      <c r="N29" s="82" t="s">
        <v>110</v>
      </c>
      <c r="O29" s="66" t="s">
        <v>27</v>
      </c>
      <c r="P29" s="28"/>
      <c r="Q29" s="84"/>
    </row>
    <row r="30" s="4" customFormat="1" ht="18.6" customHeight="1" spans="1:17">
      <c r="A30" s="30">
        <f t="shared" si="6"/>
        <v>24</v>
      </c>
      <c r="B30" s="81" t="s">
        <v>111</v>
      </c>
      <c r="C30" s="87" t="s">
        <v>22</v>
      </c>
      <c r="D30" s="82" t="s">
        <v>112</v>
      </c>
      <c r="E30" s="82" t="s">
        <v>113</v>
      </c>
      <c r="F30" s="87" t="s">
        <v>90</v>
      </c>
      <c r="G30" s="88">
        <v>17.8</v>
      </c>
      <c r="H30" s="88">
        <v>17.8</v>
      </c>
      <c r="I30" s="61">
        <f t="shared" si="1"/>
        <v>19936</v>
      </c>
      <c r="J30" s="62">
        <f t="shared" si="2"/>
        <v>1216.096</v>
      </c>
      <c r="K30" s="63">
        <v>0.8</v>
      </c>
      <c r="L30" s="62">
        <f t="shared" si="3"/>
        <v>972.8768</v>
      </c>
      <c r="M30" s="89">
        <f t="shared" si="4"/>
        <v>243.2192</v>
      </c>
      <c r="N30" s="82" t="s">
        <v>114</v>
      </c>
      <c r="O30" s="66" t="s">
        <v>27</v>
      </c>
      <c r="P30" s="28"/>
      <c r="Q30" s="84"/>
    </row>
    <row r="31" s="4" customFormat="1" ht="18.6" customHeight="1" spans="1:17">
      <c r="A31" s="30">
        <f t="shared" si="6"/>
        <v>25</v>
      </c>
      <c r="B31" s="81" t="s">
        <v>115</v>
      </c>
      <c r="C31" s="87" t="s">
        <v>22</v>
      </c>
      <c r="D31" s="82" t="s">
        <v>116</v>
      </c>
      <c r="E31" s="82" t="s">
        <v>117</v>
      </c>
      <c r="F31" s="87" t="s">
        <v>90</v>
      </c>
      <c r="G31" s="88">
        <v>10.6</v>
      </c>
      <c r="H31" s="88">
        <v>10.6</v>
      </c>
      <c r="I31" s="61">
        <f t="shared" si="1"/>
        <v>11872</v>
      </c>
      <c r="J31" s="62">
        <f t="shared" si="2"/>
        <v>724.192</v>
      </c>
      <c r="K31" s="63">
        <v>0.8</v>
      </c>
      <c r="L31" s="62">
        <f t="shared" si="3"/>
        <v>579.3536</v>
      </c>
      <c r="M31" s="89">
        <f t="shared" si="4"/>
        <v>144.8384</v>
      </c>
      <c r="N31" s="82" t="s">
        <v>118</v>
      </c>
      <c r="O31" s="66" t="s">
        <v>27</v>
      </c>
      <c r="P31" s="28"/>
      <c r="Q31" s="84"/>
    </row>
    <row r="32" s="4" customFormat="1" ht="18.6" customHeight="1" spans="1:17">
      <c r="A32" s="30">
        <f t="shared" si="6"/>
        <v>26</v>
      </c>
      <c r="B32" s="81" t="s">
        <v>119</v>
      </c>
      <c r="C32" s="87" t="s">
        <v>22</v>
      </c>
      <c r="D32" s="82" t="s">
        <v>101</v>
      </c>
      <c r="E32" s="82" t="s">
        <v>120</v>
      </c>
      <c r="F32" s="87" t="s">
        <v>90</v>
      </c>
      <c r="G32" s="88">
        <v>18</v>
      </c>
      <c r="H32" s="88">
        <v>18</v>
      </c>
      <c r="I32" s="61">
        <f t="shared" si="1"/>
        <v>20160</v>
      </c>
      <c r="J32" s="62">
        <f t="shared" si="2"/>
        <v>1229.76</v>
      </c>
      <c r="K32" s="63">
        <v>0.8</v>
      </c>
      <c r="L32" s="62">
        <f t="shared" si="3"/>
        <v>983.808</v>
      </c>
      <c r="M32" s="89">
        <f t="shared" si="4"/>
        <v>245.952</v>
      </c>
      <c r="N32" s="82" t="s">
        <v>121</v>
      </c>
      <c r="O32" s="66" t="s">
        <v>27</v>
      </c>
      <c r="P32" s="28"/>
      <c r="Q32" s="84"/>
    </row>
    <row r="33" s="4" customFormat="1" ht="18.6" customHeight="1" spans="1:17">
      <c r="A33" s="30">
        <f t="shared" si="6"/>
        <v>27</v>
      </c>
      <c r="B33" s="81" t="s">
        <v>122</v>
      </c>
      <c r="C33" s="87" t="s">
        <v>22</v>
      </c>
      <c r="D33" s="82" t="s">
        <v>88</v>
      </c>
      <c r="E33" s="82" t="s">
        <v>123</v>
      </c>
      <c r="F33" s="87" t="s">
        <v>90</v>
      </c>
      <c r="G33" s="88">
        <v>13</v>
      </c>
      <c r="H33" s="88">
        <v>13</v>
      </c>
      <c r="I33" s="61">
        <f t="shared" si="1"/>
        <v>14560</v>
      </c>
      <c r="J33" s="62">
        <f t="shared" si="2"/>
        <v>888.16</v>
      </c>
      <c r="K33" s="63">
        <v>0.8</v>
      </c>
      <c r="L33" s="62">
        <f t="shared" si="3"/>
        <v>710.528</v>
      </c>
      <c r="M33" s="89">
        <f t="shared" si="4"/>
        <v>177.632</v>
      </c>
      <c r="N33" s="82" t="s">
        <v>124</v>
      </c>
      <c r="O33" s="66" t="s">
        <v>27</v>
      </c>
      <c r="P33" s="28"/>
      <c r="Q33" s="84"/>
    </row>
    <row r="34" s="4" customFormat="1" ht="18.6" customHeight="1" spans="1:17">
      <c r="A34" s="30">
        <f t="shared" si="6"/>
        <v>28</v>
      </c>
      <c r="B34" s="81" t="s">
        <v>125</v>
      </c>
      <c r="C34" s="87" t="s">
        <v>22</v>
      </c>
      <c r="D34" s="82" t="s">
        <v>126</v>
      </c>
      <c r="E34" s="82" t="s">
        <v>127</v>
      </c>
      <c r="F34" s="87" t="s">
        <v>90</v>
      </c>
      <c r="G34" s="88">
        <v>11.5</v>
      </c>
      <c r="H34" s="88">
        <v>11.5</v>
      </c>
      <c r="I34" s="61">
        <f t="shared" si="1"/>
        <v>12880</v>
      </c>
      <c r="J34" s="62">
        <f t="shared" si="2"/>
        <v>785.68</v>
      </c>
      <c r="K34" s="63">
        <v>0.8</v>
      </c>
      <c r="L34" s="62">
        <f t="shared" si="3"/>
        <v>628.544</v>
      </c>
      <c r="M34" s="89">
        <f t="shared" si="4"/>
        <v>157.136</v>
      </c>
      <c r="N34" s="82" t="s">
        <v>128</v>
      </c>
      <c r="O34" s="66" t="s">
        <v>27</v>
      </c>
      <c r="P34" s="28"/>
      <c r="Q34" s="84"/>
    </row>
    <row r="35" s="4" customFormat="1" ht="18.6" customHeight="1" spans="1:17">
      <c r="A35" s="30">
        <f t="shared" si="6"/>
        <v>29</v>
      </c>
      <c r="B35" s="81" t="s">
        <v>129</v>
      </c>
      <c r="C35" s="87" t="s">
        <v>22</v>
      </c>
      <c r="D35" s="82" t="s">
        <v>130</v>
      </c>
      <c r="E35" s="82" t="s">
        <v>131</v>
      </c>
      <c r="F35" s="87" t="s">
        <v>90</v>
      </c>
      <c r="G35" s="88">
        <v>6</v>
      </c>
      <c r="H35" s="88">
        <v>6</v>
      </c>
      <c r="I35" s="61">
        <f t="shared" si="1"/>
        <v>6720</v>
      </c>
      <c r="J35" s="62">
        <f t="shared" si="2"/>
        <v>409.92</v>
      </c>
      <c r="K35" s="63">
        <v>0.8</v>
      </c>
      <c r="L35" s="62">
        <f t="shared" si="3"/>
        <v>327.936</v>
      </c>
      <c r="M35" s="89">
        <f t="shared" si="4"/>
        <v>81.984</v>
      </c>
      <c r="N35" s="82" t="s">
        <v>132</v>
      </c>
      <c r="O35" s="66" t="s">
        <v>27</v>
      </c>
      <c r="P35" s="28"/>
      <c r="Q35" s="84"/>
    </row>
    <row r="36" s="4" customFormat="1" ht="18.6" customHeight="1" spans="1:17">
      <c r="A36" s="30">
        <f t="shared" si="6"/>
        <v>30</v>
      </c>
      <c r="B36" s="81" t="s">
        <v>133</v>
      </c>
      <c r="C36" s="87" t="s">
        <v>22</v>
      </c>
      <c r="D36" s="82" t="s">
        <v>116</v>
      </c>
      <c r="E36" s="82" t="s">
        <v>134</v>
      </c>
      <c r="F36" s="87" t="s">
        <v>90</v>
      </c>
      <c r="G36" s="88">
        <v>13.9</v>
      </c>
      <c r="H36" s="88">
        <v>13.9</v>
      </c>
      <c r="I36" s="61">
        <f t="shared" si="1"/>
        <v>15568</v>
      </c>
      <c r="J36" s="62">
        <f t="shared" si="2"/>
        <v>949.648</v>
      </c>
      <c r="K36" s="63">
        <v>0.8</v>
      </c>
      <c r="L36" s="62">
        <f t="shared" si="3"/>
        <v>759.7184</v>
      </c>
      <c r="M36" s="89">
        <f t="shared" si="4"/>
        <v>189.9296</v>
      </c>
      <c r="N36" s="82" t="s">
        <v>135</v>
      </c>
      <c r="O36" s="66" t="s">
        <v>27</v>
      </c>
      <c r="P36" s="28"/>
      <c r="Q36" s="84"/>
    </row>
    <row r="37" s="4" customFormat="1" ht="18.6" customHeight="1" spans="1:17">
      <c r="A37" s="30">
        <f t="shared" ref="A37:A54" si="7">ROW()-6</f>
        <v>31</v>
      </c>
      <c r="B37" s="81" t="s">
        <v>136</v>
      </c>
      <c r="C37" s="87" t="s">
        <v>22</v>
      </c>
      <c r="D37" s="82" t="s">
        <v>137</v>
      </c>
      <c r="E37" s="82" t="s">
        <v>138</v>
      </c>
      <c r="F37" s="87" t="s">
        <v>90</v>
      </c>
      <c r="G37" s="88">
        <v>6.4</v>
      </c>
      <c r="H37" s="88">
        <v>6.4</v>
      </c>
      <c r="I37" s="61">
        <f t="shared" si="1"/>
        <v>7168</v>
      </c>
      <c r="J37" s="62">
        <f t="shared" si="2"/>
        <v>437.248</v>
      </c>
      <c r="K37" s="63">
        <v>0.8</v>
      </c>
      <c r="L37" s="62">
        <f t="shared" si="3"/>
        <v>349.7984</v>
      </c>
      <c r="M37" s="89">
        <f t="shared" si="4"/>
        <v>87.4496</v>
      </c>
      <c r="N37" s="82" t="s">
        <v>139</v>
      </c>
      <c r="O37" s="66" t="s">
        <v>27</v>
      </c>
      <c r="P37" s="28"/>
      <c r="Q37" s="84"/>
    </row>
    <row r="38" s="4" customFormat="1" ht="18.6" customHeight="1" spans="1:17">
      <c r="A38" s="30">
        <f t="shared" si="7"/>
        <v>32</v>
      </c>
      <c r="B38" s="81" t="s">
        <v>140</v>
      </c>
      <c r="C38" s="87" t="s">
        <v>22</v>
      </c>
      <c r="D38" s="82" t="s">
        <v>112</v>
      </c>
      <c r="E38" s="82" t="s">
        <v>141</v>
      </c>
      <c r="F38" s="87" t="s">
        <v>90</v>
      </c>
      <c r="G38" s="88">
        <v>5</v>
      </c>
      <c r="H38" s="88">
        <v>5</v>
      </c>
      <c r="I38" s="61">
        <f t="shared" si="1"/>
        <v>5600</v>
      </c>
      <c r="J38" s="62">
        <f t="shared" si="2"/>
        <v>341.6</v>
      </c>
      <c r="K38" s="63">
        <v>0.8</v>
      </c>
      <c r="L38" s="62">
        <f t="shared" si="3"/>
        <v>273.28</v>
      </c>
      <c r="M38" s="89">
        <f t="shared" si="4"/>
        <v>68.32</v>
      </c>
      <c r="N38" s="82" t="s">
        <v>142</v>
      </c>
      <c r="O38" s="66" t="s">
        <v>27</v>
      </c>
      <c r="P38" s="28"/>
      <c r="Q38" s="84"/>
    </row>
    <row r="39" s="4" customFormat="1" ht="18.6" customHeight="1" spans="1:17">
      <c r="A39" s="30">
        <f t="shared" si="7"/>
        <v>33</v>
      </c>
      <c r="B39" s="81" t="s">
        <v>143</v>
      </c>
      <c r="C39" s="87" t="s">
        <v>22</v>
      </c>
      <c r="D39" s="82" t="s">
        <v>144</v>
      </c>
      <c r="E39" s="82" t="s">
        <v>145</v>
      </c>
      <c r="F39" s="87" t="s">
        <v>90</v>
      </c>
      <c r="G39" s="88">
        <v>7</v>
      </c>
      <c r="H39" s="88">
        <v>7</v>
      </c>
      <c r="I39" s="61">
        <f t="shared" si="1"/>
        <v>7840</v>
      </c>
      <c r="J39" s="62">
        <f t="shared" si="2"/>
        <v>478.24</v>
      </c>
      <c r="K39" s="63">
        <v>0.8</v>
      </c>
      <c r="L39" s="62">
        <f t="shared" si="3"/>
        <v>382.592</v>
      </c>
      <c r="M39" s="89">
        <f t="shared" si="4"/>
        <v>95.648</v>
      </c>
      <c r="N39" s="82" t="s">
        <v>146</v>
      </c>
      <c r="O39" s="66" t="s">
        <v>27</v>
      </c>
      <c r="P39" s="90"/>
      <c r="Q39" s="84"/>
    </row>
    <row r="40" s="4" customFormat="1" ht="18.6" customHeight="1" spans="1:17">
      <c r="A40" s="30">
        <f t="shared" si="7"/>
        <v>34</v>
      </c>
      <c r="B40" s="81" t="s">
        <v>147</v>
      </c>
      <c r="C40" s="87" t="s">
        <v>22</v>
      </c>
      <c r="D40" s="82" t="s">
        <v>44</v>
      </c>
      <c r="E40" s="82" t="s">
        <v>148</v>
      </c>
      <c r="F40" s="87" t="s">
        <v>90</v>
      </c>
      <c r="G40" s="88">
        <v>7</v>
      </c>
      <c r="H40" s="88">
        <v>7</v>
      </c>
      <c r="I40" s="61">
        <f t="shared" si="1"/>
        <v>7840</v>
      </c>
      <c r="J40" s="62">
        <f t="shared" si="2"/>
        <v>478.24</v>
      </c>
      <c r="K40" s="63">
        <v>0.8</v>
      </c>
      <c r="L40" s="62">
        <f t="shared" si="3"/>
        <v>382.592</v>
      </c>
      <c r="M40" s="89">
        <f t="shared" si="4"/>
        <v>95.648</v>
      </c>
      <c r="N40" s="82" t="s">
        <v>149</v>
      </c>
      <c r="O40" s="66" t="s">
        <v>27</v>
      </c>
      <c r="P40" s="28"/>
      <c r="Q40" s="84"/>
    </row>
    <row r="41" s="4" customFormat="1" ht="18.6" customHeight="1" spans="1:17">
      <c r="A41" s="30">
        <f t="shared" si="7"/>
        <v>35</v>
      </c>
      <c r="B41" s="81" t="s">
        <v>150</v>
      </c>
      <c r="C41" s="87" t="s">
        <v>22</v>
      </c>
      <c r="D41" s="82" t="s">
        <v>101</v>
      </c>
      <c r="E41" s="82" t="s">
        <v>151</v>
      </c>
      <c r="F41" s="87" t="s">
        <v>90</v>
      </c>
      <c r="G41" s="88">
        <v>5</v>
      </c>
      <c r="H41" s="88">
        <v>5</v>
      </c>
      <c r="I41" s="61">
        <f t="shared" si="1"/>
        <v>5600</v>
      </c>
      <c r="J41" s="62">
        <f t="shared" si="2"/>
        <v>341.6</v>
      </c>
      <c r="K41" s="63">
        <v>0.8</v>
      </c>
      <c r="L41" s="62">
        <f t="shared" si="3"/>
        <v>273.28</v>
      </c>
      <c r="M41" s="89">
        <f t="shared" si="4"/>
        <v>68.32</v>
      </c>
      <c r="N41" s="82" t="s">
        <v>152</v>
      </c>
      <c r="O41" s="66" t="s">
        <v>27</v>
      </c>
      <c r="P41" s="28"/>
      <c r="Q41" s="84"/>
    </row>
    <row r="42" s="4" customFormat="1" ht="18.6" customHeight="1" spans="1:17">
      <c r="A42" s="30">
        <f t="shared" si="7"/>
        <v>36</v>
      </c>
      <c r="B42" s="81" t="s">
        <v>153</v>
      </c>
      <c r="C42" s="87" t="s">
        <v>22</v>
      </c>
      <c r="D42" s="82" t="s">
        <v>44</v>
      </c>
      <c r="E42" s="82" t="s">
        <v>154</v>
      </c>
      <c r="F42" s="87" t="s">
        <v>155</v>
      </c>
      <c r="G42" s="88">
        <v>24.9</v>
      </c>
      <c r="H42" s="88">
        <v>24.9</v>
      </c>
      <c r="I42" s="61">
        <f t="shared" si="1"/>
        <v>27888</v>
      </c>
      <c r="J42" s="62">
        <f t="shared" si="2"/>
        <v>1701.168</v>
      </c>
      <c r="K42" s="63">
        <v>0.8</v>
      </c>
      <c r="L42" s="62">
        <f t="shared" si="3"/>
        <v>1360.9344</v>
      </c>
      <c r="M42" s="89">
        <f t="shared" si="4"/>
        <v>340.2336</v>
      </c>
      <c r="N42" s="82" t="s">
        <v>156</v>
      </c>
      <c r="O42" s="66" t="s">
        <v>27</v>
      </c>
      <c r="P42" s="90"/>
      <c r="Q42" s="84"/>
    </row>
    <row r="43" s="4" customFormat="1" ht="18.6" customHeight="1" spans="1:17">
      <c r="A43" s="30">
        <f t="shared" si="7"/>
        <v>37</v>
      </c>
      <c r="B43" s="81" t="s">
        <v>157</v>
      </c>
      <c r="C43" s="87" t="s">
        <v>22</v>
      </c>
      <c r="D43" s="82" t="s">
        <v>88</v>
      </c>
      <c r="E43" s="82" t="s">
        <v>158</v>
      </c>
      <c r="F43" s="87" t="s">
        <v>155</v>
      </c>
      <c r="G43" s="88">
        <v>39.18</v>
      </c>
      <c r="H43" s="88">
        <v>39.18</v>
      </c>
      <c r="I43" s="61">
        <f t="shared" si="1"/>
        <v>43881.6</v>
      </c>
      <c r="J43" s="62">
        <f t="shared" si="2"/>
        <v>2676.7776</v>
      </c>
      <c r="K43" s="63">
        <v>0.8</v>
      </c>
      <c r="L43" s="62">
        <f t="shared" si="3"/>
        <v>2141.42208</v>
      </c>
      <c r="M43" s="89">
        <f t="shared" si="4"/>
        <v>535.35552</v>
      </c>
      <c r="N43" s="82" t="s">
        <v>159</v>
      </c>
      <c r="O43" s="66" t="s">
        <v>27</v>
      </c>
      <c r="P43" s="28"/>
      <c r="Q43" s="84"/>
    </row>
    <row r="44" s="4" customFormat="1" ht="18.6" customHeight="1" spans="1:17">
      <c r="A44" s="30">
        <f t="shared" si="7"/>
        <v>38</v>
      </c>
      <c r="B44" s="81" t="s">
        <v>160</v>
      </c>
      <c r="C44" s="87" t="s">
        <v>22</v>
      </c>
      <c r="D44" s="82" t="s">
        <v>101</v>
      </c>
      <c r="E44" s="82" t="s">
        <v>161</v>
      </c>
      <c r="F44" s="87" t="s">
        <v>155</v>
      </c>
      <c r="G44" s="88">
        <v>14.2</v>
      </c>
      <c r="H44" s="88">
        <v>14.2</v>
      </c>
      <c r="I44" s="61">
        <f t="shared" si="1"/>
        <v>15904</v>
      </c>
      <c r="J44" s="62">
        <f t="shared" si="2"/>
        <v>970.144</v>
      </c>
      <c r="K44" s="63">
        <v>0.8</v>
      </c>
      <c r="L44" s="62">
        <f t="shared" si="3"/>
        <v>776.1152</v>
      </c>
      <c r="M44" s="89">
        <f t="shared" si="4"/>
        <v>194.0288</v>
      </c>
      <c r="N44" s="82" t="s">
        <v>162</v>
      </c>
      <c r="O44" s="66" t="s">
        <v>27</v>
      </c>
      <c r="P44" s="28"/>
      <c r="Q44" s="84"/>
    </row>
    <row r="45" s="4" customFormat="1" ht="18.6" customHeight="1" spans="1:17">
      <c r="A45" s="30">
        <f t="shared" si="7"/>
        <v>39</v>
      </c>
      <c r="B45" s="81" t="s">
        <v>163</v>
      </c>
      <c r="C45" s="87" t="s">
        <v>22</v>
      </c>
      <c r="D45" s="82" t="s">
        <v>164</v>
      </c>
      <c r="E45" s="82" t="s">
        <v>165</v>
      </c>
      <c r="F45" s="87" t="s">
        <v>155</v>
      </c>
      <c r="G45" s="88">
        <v>6.8</v>
      </c>
      <c r="H45" s="88">
        <v>6.8</v>
      </c>
      <c r="I45" s="61">
        <f t="shared" si="1"/>
        <v>7616</v>
      </c>
      <c r="J45" s="62">
        <f t="shared" si="2"/>
        <v>464.576</v>
      </c>
      <c r="K45" s="63">
        <v>0.8</v>
      </c>
      <c r="L45" s="62">
        <f t="shared" si="3"/>
        <v>371.6608</v>
      </c>
      <c r="M45" s="89">
        <f t="shared" si="4"/>
        <v>92.9152</v>
      </c>
      <c r="N45" s="82" t="s">
        <v>166</v>
      </c>
      <c r="O45" s="66" t="s">
        <v>27</v>
      </c>
      <c r="P45" s="28"/>
      <c r="Q45" s="84"/>
    </row>
    <row r="46" s="4" customFormat="1" ht="18.6" customHeight="1" spans="1:17">
      <c r="A46" s="30">
        <f t="shared" si="7"/>
        <v>40</v>
      </c>
      <c r="B46" s="81" t="s">
        <v>167</v>
      </c>
      <c r="C46" s="87" t="s">
        <v>22</v>
      </c>
      <c r="D46" s="82" t="s">
        <v>168</v>
      </c>
      <c r="E46" s="82" t="s">
        <v>169</v>
      </c>
      <c r="F46" s="87" t="s">
        <v>155</v>
      </c>
      <c r="G46" s="88">
        <v>13.6</v>
      </c>
      <c r="H46" s="88">
        <v>13.6</v>
      </c>
      <c r="I46" s="61">
        <f t="shared" si="1"/>
        <v>15232</v>
      </c>
      <c r="J46" s="62">
        <f t="shared" si="2"/>
        <v>929.152</v>
      </c>
      <c r="K46" s="63">
        <v>0.8</v>
      </c>
      <c r="L46" s="62">
        <f t="shared" si="3"/>
        <v>743.3216</v>
      </c>
      <c r="M46" s="89">
        <f t="shared" si="4"/>
        <v>185.8304</v>
      </c>
      <c r="N46" s="82" t="s">
        <v>170</v>
      </c>
      <c r="O46" s="66" t="s">
        <v>27</v>
      </c>
      <c r="P46" s="67"/>
      <c r="Q46" s="67"/>
    </row>
    <row r="47" s="4" customFormat="1" ht="18.6" customHeight="1" spans="1:17">
      <c r="A47" s="30">
        <f t="shared" si="7"/>
        <v>41</v>
      </c>
      <c r="B47" s="81" t="s">
        <v>171</v>
      </c>
      <c r="C47" s="87" t="s">
        <v>22</v>
      </c>
      <c r="D47" s="82" t="s">
        <v>48</v>
      </c>
      <c r="E47" s="82" t="s">
        <v>172</v>
      </c>
      <c r="F47" s="87" t="s">
        <v>155</v>
      </c>
      <c r="G47" s="88">
        <v>15.3</v>
      </c>
      <c r="H47" s="88">
        <v>15.3</v>
      </c>
      <c r="I47" s="61">
        <f t="shared" si="1"/>
        <v>17136</v>
      </c>
      <c r="J47" s="62">
        <f t="shared" si="2"/>
        <v>1045.296</v>
      </c>
      <c r="K47" s="63">
        <v>0.8</v>
      </c>
      <c r="L47" s="62">
        <f t="shared" si="3"/>
        <v>836.2368</v>
      </c>
      <c r="M47" s="89">
        <f t="shared" si="4"/>
        <v>209.0592</v>
      </c>
      <c r="N47" s="82" t="s">
        <v>173</v>
      </c>
      <c r="O47" s="66" t="s">
        <v>27</v>
      </c>
      <c r="P47" s="67"/>
      <c r="Q47" s="67"/>
    </row>
    <row r="48" s="4" customFormat="1" ht="18.6" customHeight="1" spans="1:17">
      <c r="A48" s="30">
        <f t="shared" si="7"/>
        <v>42</v>
      </c>
      <c r="B48" s="81" t="s">
        <v>174</v>
      </c>
      <c r="C48" s="87" t="s">
        <v>22</v>
      </c>
      <c r="D48" s="82" t="s">
        <v>175</v>
      </c>
      <c r="E48" s="82" t="s">
        <v>176</v>
      </c>
      <c r="F48" s="87" t="s">
        <v>155</v>
      </c>
      <c r="G48" s="88">
        <v>10</v>
      </c>
      <c r="H48" s="88">
        <v>10</v>
      </c>
      <c r="I48" s="61">
        <f t="shared" si="1"/>
        <v>11200</v>
      </c>
      <c r="J48" s="62">
        <f t="shared" si="2"/>
        <v>683.2</v>
      </c>
      <c r="K48" s="63">
        <v>0.8</v>
      </c>
      <c r="L48" s="62">
        <f t="shared" si="3"/>
        <v>546.56</v>
      </c>
      <c r="M48" s="89">
        <f t="shared" si="4"/>
        <v>136.64</v>
      </c>
      <c r="N48" s="82" t="s">
        <v>177</v>
      </c>
      <c r="O48" s="66" t="s">
        <v>27</v>
      </c>
      <c r="P48" s="67"/>
      <c r="Q48" s="67"/>
    </row>
    <row r="49" s="4" customFormat="1" ht="18.6" customHeight="1" spans="1:17">
      <c r="A49" s="30">
        <f t="shared" si="7"/>
        <v>43</v>
      </c>
      <c r="B49" s="81" t="s">
        <v>178</v>
      </c>
      <c r="C49" s="87" t="s">
        <v>22</v>
      </c>
      <c r="D49" s="82" t="s">
        <v>179</v>
      </c>
      <c r="E49" s="82" t="s">
        <v>180</v>
      </c>
      <c r="F49" s="87" t="s">
        <v>155</v>
      </c>
      <c r="G49" s="88">
        <v>13</v>
      </c>
      <c r="H49" s="88">
        <v>13</v>
      </c>
      <c r="I49" s="61">
        <f t="shared" si="1"/>
        <v>14560</v>
      </c>
      <c r="J49" s="62">
        <f t="shared" si="2"/>
        <v>888.16</v>
      </c>
      <c r="K49" s="63">
        <v>0.8</v>
      </c>
      <c r="L49" s="62">
        <f t="shared" si="3"/>
        <v>710.528</v>
      </c>
      <c r="M49" s="89">
        <f t="shared" si="4"/>
        <v>177.632</v>
      </c>
      <c r="N49" s="82" t="s">
        <v>181</v>
      </c>
      <c r="O49" s="66" t="s">
        <v>27</v>
      </c>
      <c r="P49" s="67"/>
      <c r="Q49" s="67"/>
    </row>
    <row r="50" s="4" customFormat="1" ht="18.6" customHeight="1" spans="1:17">
      <c r="A50" s="30">
        <f t="shared" si="7"/>
        <v>44</v>
      </c>
      <c r="B50" s="81" t="s">
        <v>182</v>
      </c>
      <c r="C50" s="87" t="s">
        <v>22</v>
      </c>
      <c r="D50" s="82" t="s">
        <v>101</v>
      </c>
      <c r="E50" s="82" t="s">
        <v>183</v>
      </c>
      <c r="F50" s="87" t="s">
        <v>155</v>
      </c>
      <c r="G50" s="88">
        <v>7.8</v>
      </c>
      <c r="H50" s="88">
        <v>7.8</v>
      </c>
      <c r="I50" s="61">
        <f t="shared" ref="I50:I79" si="8">G50*1120</f>
        <v>8736</v>
      </c>
      <c r="J50" s="62">
        <f t="shared" ref="J50:J79" si="9">G50*68.32</f>
        <v>532.896</v>
      </c>
      <c r="K50" s="63">
        <v>0.8</v>
      </c>
      <c r="L50" s="62">
        <f t="shared" ref="L50:L79" si="10">J50*K50</f>
        <v>426.3168</v>
      </c>
      <c r="M50" s="89">
        <f t="shared" ref="M50:M79" si="11">G50*13.664</f>
        <v>106.5792</v>
      </c>
      <c r="N50" s="82" t="s">
        <v>184</v>
      </c>
      <c r="O50" s="66" t="s">
        <v>27</v>
      </c>
      <c r="P50" s="67"/>
      <c r="Q50" s="67"/>
    </row>
    <row r="51" s="4" customFormat="1" ht="18.6" customHeight="1" spans="1:17">
      <c r="A51" s="30">
        <f t="shared" si="7"/>
        <v>45</v>
      </c>
      <c r="B51" s="81" t="s">
        <v>185</v>
      </c>
      <c r="C51" s="87" t="s">
        <v>22</v>
      </c>
      <c r="D51" s="82" t="s">
        <v>101</v>
      </c>
      <c r="E51" s="82" t="s">
        <v>186</v>
      </c>
      <c r="F51" s="87" t="s">
        <v>155</v>
      </c>
      <c r="G51" s="88">
        <v>15.5</v>
      </c>
      <c r="H51" s="88">
        <v>15.5</v>
      </c>
      <c r="I51" s="61">
        <f t="shared" si="8"/>
        <v>17360</v>
      </c>
      <c r="J51" s="62">
        <f t="shared" si="9"/>
        <v>1058.96</v>
      </c>
      <c r="K51" s="63">
        <v>0.8</v>
      </c>
      <c r="L51" s="62">
        <f t="shared" si="10"/>
        <v>847.168</v>
      </c>
      <c r="M51" s="89">
        <f t="shared" si="11"/>
        <v>211.792</v>
      </c>
      <c r="N51" s="82" t="s">
        <v>187</v>
      </c>
      <c r="O51" s="66" t="s">
        <v>27</v>
      </c>
      <c r="P51" s="67"/>
      <c r="Q51" s="67"/>
    </row>
    <row r="52" s="4" customFormat="1" ht="18.6" customHeight="1" spans="1:17">
      <c r="A52" s="30">
        <f t="shared" si="7"/>
        <v>46</v>
      </c>
      <c r="B52" s="81" t="s">
        <v>188</v>
      </c>
      <c r="C52" s="87" t="s">
        <v>22</v>
      </c>
      <c r="D52" s="82" t="s">
        <v>189</v>
      </c>
      <c r="E52" s="82" t="s">
        <v>190</v>
      </c>
      <c r="F52" s="87" t="s">
        <v>155</v>
      </c>
      <c r="G52" s="88">
        <v>92</v>
      </c>
      <c r="H52" s="88">
        <v>92</v>
      </c>
      <c r="I52" s="61">
        <f t="shared" si="8"/>
        <v>103040</v>
      </c>
      <c r="J52" s="62">
        <f t="shared" si="9"/>
        <v>6285.44</v>
      </c>
      <c r="K52" s="63">
        <v>0.8</v>
      </c>
      <c r="L52" s="62">
        <f t="shared" si="10"/>
        <v>5028.352</v>
      </c>
      <c r="M52" s="89">
        <f t="shared" si="11"/>
        <v>1257.088</v>
      </c>
      <c r="N52" s="82" t="s">
        <v>191</v>
      </c>
      <c r="O52" s="66" t="s">
        <v>27</v>
      </c>
      <c r="P52" s="67"/>
      <c r="Q52" s="67"/>
    </row>
    <row r="53" s="4" customFormat="1" ht="18.6" customHeight="1" spans="1:17">
      <c r="A53" s="30">
        <f t="shared" si="7"/>
        <v>47</v>
      </c>
      <c r="B53" s="81" t="s">
        <v>192</v>
      </c>
      <c r="C53" s="87" t="s">
        <v>22</v>
      </c>
      <c r="D53" s="82" t="s">
        <v>193</v>
      </c>
      <c r="E53" s="82" t="s">
        <v>190</v>
      </c>
      <c r="F53" s="87" t="s">
        <v>155</v>
      </c>
      <c r="G53" s="88">
        <v>9.3</v>
      </c>
      <c r="H53" s="88">
        <v>9.3</v>
      </c>
      <c r="I53" s="61">
        <f t="shared" si="8"/>
        <v>10416</v>
      </c>
      <c r="J53" s="62">
        <f t="shared" si="9"/>
        <v>635.376</v>
      </c>
      <c r="K53" s="63">
        <v>0.8</v>
      </c>
      <c r="L53" s="62">
        <f t="shared" si="10"/>
        <v>508.3008</v>
      </c>
      <c r="M53" s="89">
        <f t="shared" si="11"/>
        <v>127.0752</v>
      </c>
      <c r="N53" s="82" t="s">
        <v>194</v>
      </c>
      <c r="O53" s="66" t="s">
        <v>27</v>
      </c>
      <c r="P53" s="67"/>
      <c r="Q53" s="67"/>
    </row>
    <row r="54" s="4" customFormat="1" ht="18.6" customHeight="1" spans="1:17">
      <c r="A54" s="30">
        <f t="shared" si="7"/>
        <v>48</v>
      </c>
      <c r="B54" s="81" t="s">
        <v>195</v>
      </c>
      <c r="C54" s="87" t="s">
        <v>22</v>
      </c>
      <c r="D54" s="82" t="s">
        <v>168</v>
      </c>
      <c r="E54" s="82" t="s">
        <v>196</v>
      </c>
      <c r="F54" s="87" t="s">
        <v>155</v>
      </c>
      <c r="G54" s="83">
        <v>54.7</v>
      </c>
      <c r="H54" s="83">
        <v>54.7</v>
      </c>
      <c r="I54" s="61">
        <f t="shared" si="8"/>
        <v>61264</v>
      </c>
      <c r="J54" s="62">
        <f t="shared" si="9"/>
        <v>3737.104</v>
      </c>
      <c r="K54" s="63">
        <v>0.8</v>
      </c>
      <c r="L54" s="62">
        <f t="shared" si="10"/>
        <v>2989.6832</v>
      </c>
      <c r="M54" s="89">
        <f t="shared" si="11"/>
        <v>747.4208</v>
      </c>
      <c r="N54" s="82" t="s">
        <v>197</v>
      </c>
      <c r="O54" s="66" t="s">
        <v>27</v>
      </c>
      <c r="P54" s="67"/>
      <c r="Q54" s="67"/>
    </row>
    <row r="55" s="4" customFormat="1" ht="18.6" customHeight="1" spans="1:17">
      <c r="A55" s="30">
        <f t="shared" ref="A55:A64" si="12">ROW()-6</f>
        <v>49</v>
      </c>
      <c r="B55" s="81" t="s">
        <v>198</v>
      </c>
      <c r="C55" s="87" t="s">
        <v>22</v>
      </c>
      <c r="D55" s="82" t="s">
        <v>74</v>
      </c>
      <c r="E55" s="82" t="s">
        <v>190</v>
      </c>
      <c r="F55" s="87" t="s">
        <v>155</v>
      </c>
      <c r="G55" s="88">
        <v>93.7</v>
      </c>
      <c r="H55" s="88">
        <v>93.7</v>
      </c>
      <c r="I55" s="61">
        <f t="shared" si="8"/>
        <v>104944</v>
      </c>
      <c r="J55" s="62">
        <f t="shared" si="9"/>
        <v>6401.584</v>
      </c>
      <c r="K55" s="63">
        <v>0.8</v>
      </c>
      <c r="L55" s="62">
        <f t="shared" si="10"/>
        <v>5121.2672</v>
      </c>
      <c r="M55" s="89">
        <f t="shared" si="11"/>
        <v>1280.3168</v>
      </c>
      <c r="N55" s="82" t="s">
        <v>199</v>
      </c>
      <c r="O55" s="66" t="s">
        <v>27</v>
      </c>
      <c r="P55" s="67"/>
      <c r="Q55" s="67"/>
    </row>
    <row r="56" s="4" customFormat="1" ht="18.6" customHeight="1" spans="1:17">
      <c r="A56" s="30">
        <f t="shared" si="12"/>
        <v>50</v>
      </c>
      <c r="B56" s="81" t="s">
        <v>200</v>
      </c>
      <c r="C56" s="87" t="s">
        <v>22</v>
      </c>
      <c r="D56" s="82" t="s">
        <v>201</v>
      </c>
      <c r="E56" s="82" t="s">
        <v>202</v>
      </c>
      <c r="F56" s="87" t="s">
        <v>155</v>
      </c>
      <c r="G56" s="88">
        <v>85</v>
      </c>
      <c r="H56" s="88">
        <v>85</v>
      </c>
      <c r="I56" s="61">
        <f t="shared" si="8"/>
        <v>95200</v>
      </c>
      <c r="J56" s="62">
        <f t="shared" si="9"/>
        <v>5807.2</v>
      </c>
      <c r="K56" s="63">
        <v>0.8</v>
      </c>
      <c r="L56" s="62">
        <f t="shared" si="10"/>
        <v>4645.76</v>
      </c>
      <c r="M56" s="89">
        <f t="shared" si="11"/>
        <v>1161.44</v>
      </c>
      <c r="N56" s="82" t="s">
        <v>203</v>
      </c>
      <c r="O56" s="66" t="s">
        <v>27</v>
      </c>
      <c r="P56" s="67"/>
      <c r="Q56" s="67"/>
    </row>
    <row r="57" s="4" customFormat="1" ht="18.6" customHeight="1" spans="1:17">
      <c r="A57" s="30">
        <f t="shared" si="12"/>
        <v>51</v>
      </c>
      <c r="B57" s="81" t="s">
        <v>204</v>
      </c>
      <c r="C57" s="87" t="s">
        <v>22</v>
      </c>
      <c r="D57" s="82" t="s">
        <v>116</v>
      </c>
      <c r="E57" s="82" t="s">
        <v>205</v>
      </c>
      <c r="F57" s="87" t="s">
        <v>155</v>
      </c>
      <c r="G57" s="88">
        <v>54.5</v>
      </c>
      <c r="H57" s="88">
        <v>54.5</v>
      </c>
      <c r="I57" s="61">
        <f t="shared" si="8"/>
        <v>61040</v>
      </c>
      <c r="J57" s="62">
        <f t="shared" si="9"/>
        <v>3723.44</v>
      </c>
      <c r="K57" s="63">
        <v>0.8</v>
      </c>
      <c r="L57" s="62">
        <f t="shared" si="10"/>
        <v>2978.752</v>
      </c>
      <c r="M57" s="89">
        <f t="shared" si="11"/>
        <v>744.688</v>
      </c>
      <c r="N57" s="82" t="s">
        <v>206</v>
      </c>
      <c r="O57" s="66" t="s">
        <v>27</v>
      </c>
      <c r="P57" s="67"/>
      <c r="Q57" s="67"/>
    </row>
    <row r="58" s="4" customFormat="1" ht="18.6" customHeight="1" spans="1:17">
      <c r="A58" s="30">
        <f t="shared" si="12"/>
        <v>52</v>
      </c>
      <c r="B58" s="81" t="s">
        <v>207</v>
      </c>
      <c r="C58" s="87" t="s">
        <v>22</v>
      </c>
      <c r="D58" s="82" t="s">
        <v>126</v>
      </c>
      <c r="E58" s="82" t="s">
        <v>208</v>
      </c>
      <c r="F58" s="87" t="s">
        <v>155</v>
      </c>
      <c r="G58" s="88">
        <v>44.3</v>
      </c>
      <c r="H58" s="88">
        <v>44.3</v>
      </c>
      <c r="I58" s="61">
        <f t="shared" si="8"/>
        <v>49616</v>
      </c>
      <c r="J58" s="62">
        <f t="shared" si="9"/>
        <v>3026.576</v>
      </c>
      <c r="K58" s="63">
        <v>0.8</v>
      </c>
      <c r="L58" s="62">
        <f t="shared" si="10"/>
        <v>2421.2608</v>
      </c>
      <c r="M58" s="89">
        <f t="shared" si="11"/>
        <v>605.3152</v>
      </c>
      <c r="N58" s="82" t="s">
        <v>209</v>
      </c>
      <c r="O58" s="66" t="s">
        <v>27</v>
      </c>
      <c r="P58" s="67"/>
      <c r="Q58" s="67"/>
    </row>
    <row r="59" s="4" customFormat="1" ht="18.6" customHeight="1" spans="1:17">
      <c r="A59" s="30">
        <f t="shared" si="12"/>
        <v>53</v>
      </c>
      <c r="B59" s="81" t="s">
        <v>210</v>
      </c>
      <c r="C59" s="87" t="s">
        <v>22</v>
      </c>
      <c r="D59" s="82" t="s">
        <v>33</v>
      </c>
      <c r="E59" s="82" t="s">
        <v>211</v>
      </c>
      <c r="F59" s="87" t="s">
        <v>155</v>
      </c>
      <c r="G59" s="88">
        <v>22.1</v>
      </c>
      <c r="H59" s="88">
        <v>22.1</v>
      </c>
      <c r="I59" s="61">
        <f t="shared" si="8"/>
        <v>24752</v>
      </c>
      <c r="J59" s="62">
        <f t="shared" si="9"/>
        <v>1509.872</v>
      </c>
      <c r="K59" s="63">
        <v>0.8</v>
      </c>
      <c r="L59" s="62">
        <f t="shared" si="10"/>
        <v>1207.8976</v>
      </c>
      <c r="M59" s="89">
        <f t="shared" si="11"/>
        <v>301.9744</v>
      </c>
      <c r="N59" s="82" t="s">
        <v>212</v>
      </c>
      <c r="O59" s="66" t="s">
        <v>27</v>
      </c>
      <c r="P59" s="67"/>
      <c r="Q59" s="67"/>
    </row>
    <row r="60" s="4" customFormat="1" ht="18.6" customHeight="1" spans="1:17">
      <c r="A60" s="30">
        <f t="shared" si="12"/>
        <v>54</v>
      </c>
      <c r="B60" s="81" t="s">
        <v>213</v>
      </c>
      <c r="C60" s="87" t="s">
        <v>22</v>
      </c>
      <c r="D60" s="82" t="s">
        <v>74</v>
      </c>
      <c r="E60" s="82" t="s">
        <v>214</v>
      </c>
      <c r="F60" s="87" t="s">
        <v>155</v>
      </c>
      <c r="G60" s="88">
        <v>25.6</v>
      </c>
      <c r="H60" s="88">
        <v>25.6</v>
      </c>
      <c r="I60" s="61">
        <f t="shared" si="8"/>
        <v>28672</v>
      </c>
      <c r="J60" s="62">
        <f t="shared" si="9"/>
        <v>1748.992</v>
      </c>
      <c r="K60" s="63">
        <v>0.8</v>
      </c>
      <c r="L60" s="62">
        <f t="shared" si="10"/>
        <v>1399.1936</v>
      </c>
      <c r="M60" s="89">
        <f t="shared" si="11"/>
        <v>349.7984</v>
      </c>
      <c r="N60" s="82" t="s">
        <v>215</v>
      </c>
      <c r="O60" s="66" t="s">
        <v>27</v>
      </c>
      <c r="P60" s="67"/>
      <c r="Q60" s="67"/>
    </row>
    <row r="61" s="4" customFormat="1" ht="18.6" customHeight="1" spans="1:17">
      <c r="A61" s="30">
        <f t="shared" si="12"/>
        <v>55</v>
      </c>
      <c r="B61" s="81" t="s">
        <v>216</v>
      </c>
      <c r="C61" s="87" t="s">
        <v>22</v>
      </c>
      <c r="D61" s="82" t="s">
        <v>44</v>
      </c>
      <c r="E61" s="82" t="s">
        <v>217</v>
      </c>
      <c r="F61" s="87" t="s">
        <v>155</v>
      </c>
      <c r="G61" s="88">
        <v>70.2</v>
      </c>
      <c r="H61" s="88">
        <v>70.2</v>
      </c>
      <c r="I61" s="61">
        <f t="shared" si="8"/>
        <v>78624</v>
      </c>
      <c r="J61" s="62">
        <f t="shared" si="9"/>
        <v>4796.064</v>
      </c>
      <c r="K61" s="63">
        <v>0.8</v>
      </c>
      <c r="L61" s="62">
        <f t="shared" si="10"/>
        <v>3836.8512</v>
      </c>
      <c r="M61" s="89">
        <f t="shared" si="11"/>
        <v>959.2128</v>
      </c>
      <c r="N61" s="82" t="s">
        <v>218</v>
      </c>
      <c r="O61" s="66" t="s">
        <v>27</v>
      </c>
      <c r="P61" s="67"/>
      <c r="Q61" s="67"/>
    </row>
    <row r="62" s="4" customFormat="1" ht="18.6" customHeight="1" spans="1:17">
      <c r="A62" s="30">
        <f t="shared" si="12"/>
        <v>56</v>
      </c>
      <c r="B62" s="81" t="s">
        <v>219</v>
      </c>
      <c r="C62" s="87" t="s">
        <v>22</v>
      </c>
      <c r="D62" s="82" t="s">
        <v>29</v>
      </c>
      <c r="E62" s="82" t="s">
        <v>220</v>
      </c>
      <c r="F62" s="87" t="s">
        <v>155</v>
      </c>
      <c r="G62" s="88">
        <v>23.6</v>
      </c>
      <c r="H62" s="88">
        <v>23.6</v>
      </c>
      <c r="I62" s="61">
        <f t="shared" si="8"/>
        <v>26432</v>
      </c>
      <c r="J62" s="62">
        <f t="shared" si="9"/>
        <v>1612.352</v>
      </c>
      <c r="K62" s="63">
        <v>0.8</v>
      </c>
      <c r="L62" s="62">
        <f t="shared" si="10"/>
        <v>1289.8816</v>
      </c>
      <c r="M62" s="89">
        <f t="shared" si="11"/>
        <v>322.4704</v>
      </c>
      <c r="N62" s="82" t="s">
        <v>221</v>
      </c>
      <c r="O62" s="66" t="s">
        <v>27</v>
      </c>
      <c r="P62" s="67"/>
      <c r="Q62" s="67"/>
    </row>
    <row r="63" s="4" customFormat="1" ht="18.6" customHeight="1" spans="1:17">
      <c r="A63" s="30">
        <f t="shared" si="12"/>
        <v>57</v>
      </c>
      <c r="B63" s="81" t="s">
        <v>222</v>
      </c>
      <c r="C63" s="87" t="s">
        <v>22</v>
      </c>
      <c r="D63" s="82" t="s">
        <v>23</v>
      </c>
      <c r="E63" s="82" t="s">
        <v>223</v>
      </c>
      <c r="F63" s="87" t="s">
        <v>25</v>
      </c>
      <c r="G63" s="88">
        <v>7</v>
      </c>
      <c r="H63" s="88">
        <v>7</v>
      </c>
      <c r="I63" s="61">
        <f t="shared" si="8"/>
        <v>7840</v>
      </c>
      <c r="J63" s="62">
        <f t="shared" si="9"/>
        <v>478.24</v>
      </c>
      <c r="K63" s="63">
        <v>0.8</v>
      </c>
      <c r="L63" s="62">
        <f t="shared" si="10"/>
        <v>382.592</v>
      </c>
      <c r="M63" s="89">
        <f t="shared" si="11"/>
        <v>95.648</v>
      </c>
      <c r="N63" s="82" t="s">
        <v>224</v>
      </c>
      <c r="O63" s="66" t="s">
        <v>27</v>
      </c>
      <c r="P63" s="67"/>
      <c r="Q63" s="67"/>
    </row>
    <row r="64" s="4" customFormat="1" ht="18.6" customHeight="1" spans="1:17">
      <c r="A64" s="30">
        <f t="shared" si="12"/>
        <v>58</v>
      </c>
      <c r="B64" s="81" t="s">
        <v>225</v>
      </c>
      <c r="C64" s="87" t="s">
        <v>22</v>
      </c>
      <c r="D64" s="82" t="s">
        <v>29</v>
      </c>
      <c r="E64" s="82" t="s">
        <v>226</v>
      </c>
      <c r="F64" s="87" t="s">
        <v>25</v>
      </c>
      <c r="G64" s="88">
        <v>7</v>
      </c>
      <c r="H64" s="88">
        <v>7</v>
      </c>
      <c r="I64" s="61">
        <f t="shared" si="8"/>
        <v>7840</v>
      </c>
      <c r="J64" s="62">
        <f t="shared" si="9"/>
        <v>478.24</v>
      </c>
      <c r="K64" s="63">
        <v>0.8</v>
      </c>
      <c r="L64" s="62">
        <f t="shared" si="10"/>
        <v>382.592</v>
      </c>
      <c r="M64" s="89">
        <f t="shared" si="11"/>
        <v>95.648</v>
      </c>
      <c r="N64" s="82" t="s">
        <v>227</v>
      </c>
      <c r="O64" s="66" t="s">
        <v>27</v>
      </c>
      <c r="P64" s="67"/>
      <c r="Q64" s="67"/>
    </row>
    <row r="65" s="4" customFormat="1" ht="18.6" customHeight="1" spans="1:17">
      <c r="A65" s="30">
        <f t="shared" ref="A65:A83" si="13">ROW()-6</f>
        <v>59</v>
      </c>
      <c r="B65" s="81" t="s">
        <v>228</v>
      </c>
      <c r="C65" s="87" t="s">
        <v>22</v>
      </c>
      <c r="D65" s="82" t="s">
        <v>229</v>
      </c>
      <c r="E65" s="82" t="s">
        <v>230</v>
      </c>
      <c r="F65" s="87" t="s">
        <v>25</v>
      </c>
      <c r="G65" s="88">
        <v>4.68</v>
      </c>
      <c r="H65" s="88">
        <v>4.68</v>
      </c>
      <c r="I65" s="61">
        <f t="shared" si="8"/>
        <v>5241.6</v>
      </c>
      <c r="J65" s="62">
        <f t="shared" si="9"/>
        <v>319.7376</v>
      </c>
      <c r="K65" s="63">
        <v>0.8</v>
      </c>
      <c r="L65" s="62">
        <f t="shared" si="10"/>
        <v>255.79008</v>
      </c>
      <c r="M65" s="89">
        <f t="shared" si="11"/>
        <v>63.94752</v>
      </c>
      <c r="N65" s="82" t="s">
        <v>231</v>
      </c>
      <c r="O65" s="66" t="s">
        <v>27</v>
      </c>
      <c r="P65" s="67"/>
      <c r="Q65" s="67"/>
    </row>
    <row r="66" s="4" customFormat="1" ht="18.6" customHeight="1" spans="1:17">
      <c r="A66" s="30">
        <f t="shared" si="13"/>
        <v>60</v>
      </c>
      <c r="B66" s="81" t="s">
        <v>232</v>
      </c>
      <c r="C66" s="87" t="s">
        <v>22</v>
      </c>
      <c r="D66" s="82" t="s">
        <v>44</v>
      </c>
      <c r="E66" s="82" t="s">
        <v>233</v>
      </c>
      <c r="F66" s="87" t="s">
        <v>25</v>
      </c>
      <c r="G66" s="88">
        <v>27</v>
      </c>
      <c r="H66" s="88">
        <v>27</v>
      </c>
      <c r="I66" s="61">
        <f t="shared" si="8"/>
        <v>30240</v>
      </c>
      <c r="J66" s="62">
        <f t="shared" si="9"/>
        <v>1844.64</v>
      </c>
      <c r="K66" s="63">
        <v>0.8</v>
      </c>
      <c r="L66" s="62">
        <f t="shared" si="10"/>
        <v>1475.712</v>
      </c>
      <c r="M66" s="89">
        <f t="shared" si="11"/>
        <v>368.928</v>
      </c>
      <c r="N66" s="82" t="s">
        <v>234</v>
      </c>
      <c r="O66" s="66" t="s">
        <v>27</v>
      </c>
      <c r="P66" s="67"/>
      <c r="Q66" s="67"/>
    </row>
    <row r="67" s="4" customFormat="1" ht="18.6" customHeight="1" spans="1:17">
      <c r="A67" s="30">
        <f t="shared" si="13"/>
        <v>61</v>
      </c>
      <c r="B67" s="81" t="s">
        <v>235</v>
      </c>
      <c r="C67" s="87" t="s">
        <v>22</v>
      </c>
      <c r="D67" s="82" t="s">
        <v>112</v>
      </c>
      <c r="E67" s="82" t="s">
        <v>236</v>
      </c>
      <c r="F67" s="87" t="s">
        <v>25</v>
      </c>
      <c r="G67" s="88">
        <v>6</v>
      </c>
      <c r="H67" s="88">
        <v>6</v>
      </c>
      <c r="I67" s="61">
        <f t="shared" si="8"/>
        <v>6720</v>
      </c>
      <c r="J67" s="62">
        <f t="shared" si="9"/>
        <v>409.92</v>
      </c>
      <c r="K67" s="63">
        <v>0.8</v>
      </c>
      <c r="L67" s="62">
        <f t="shared" si="10"/>
        <v>327.936</v>
      </c>
      <c r="M67" s="89">
        <f t="shared" si="11"/>
        <v>81.984</v>
      </c>
      <c r="N67" s="82" t="s">
        <v>237</v>
      </c>
      <c r="O67" s="66" t="s">
        <v>27</v>
      </c>
      <c r="P67" s="67"/>
      <c r="Q67" s="67"/>
    </row>
    <row r="68" s="4" customFormat="1" ht="18.6" customHeight="1" spans="1:17">
      <c r="A68" s="30">
        <f t="shared" si="13"/>
        <v>62</v>
      </c>
      <c r="B68" s="81" t="s">
        <v>238</v>
      </c>
      <c r="C68" s="87" t="s">
        <v>22</v>
      </c>
      <c r="D68" s="82" t="s">
        <v>239</v>
      </c>
      <c r="E68" s="82" t="s">
        <v>240</v>
      </c>
      <c r="F68" s="87" t="s">
        <v>25</v>
      </c>
      <c r="G68" s="88">
        <v>97</v>
      </c>
      <c r="H68" s="88">
        <v>97</v>
      </c>
      <c r="I68" s="61">
        <f t="shared" si="8"/>
        <v>108640</v>
      </c>
      <c r="J68" s="62">
        <f t="shared" si="9"/>
        <v>6627.04</v>
      </c>
      <c r="K68" s="63">
        <v>0.8</v>
      </c>
      <c r="L68" s="62">
        <f t="shared" si="10"/>
        <v>5301.632</v>
      </c>
      <c r="M68" s="89">
        <f t="shared" si="11"/>
        <v>1325.408</v>
      </c>
      <c r="N68" s="82" t="s">
        <v>241</v>
      </c>
      <c r="O68" s="66" t="s">
        <v>27</v>
      </c>
      <c r="P68" s="67"/>
      <c r="Q68" s="67"/>
    </row>
    <row r="69" s="4" customFormat="1" ht="18.6" customHeight="1" spans="1:17">
      <c r="A69" s="30">
        <f t="shared" si="13"/>
        <v>63</v>
      </c>
      <c r="B69" s="81" t="s">
        <v>242</v>
      </c>
      <c r="C69" s="87" t="s">
        <v>22</v>
      </c>
      <c r="D69" s="82" t="s">
        <v>168</v>
      </c>
      <c r="E69" s="82" t="s">
        <v>243</v>
      </c>
      <c r="F69" s="87" t="s">
        <v>25</v>
      </c>
      <c r="G69" s="88">
        <v>31</v>
      </c>
      <c r="H69" s="88">
        <v>31</v>
      </c>
      <c r="I69" s="61">
        <f t="shared" si="8"/>
        <v>34720</v>
      </c>
      <c r="J69" s="62">
        <f t="shared" si="9"/>
        <v>2117.92</v>
      </c>
      <c r="K69" s="63">
        <v>0.8</v>
      </c>
      <c r="L69" s="62">
        <f t="shared" si="10"/>
        <v>1694.336</v>
      </c>
      <c r="M69" s="89">
        <f t="shared" si="11"/>
        <v>423.584</v>
      </c>
      <c r="N69" s="82" t="s">
        <v>244</v>
      </c>
      <c r="O69" s="66" t="s">
        <v>27</v>
      </c>
      <c r="P69" s="67"/>
      <c r="Q69" s="67"/>
    </row>
    <row r="70" s="4" customFormat="1" ht="18.6" customHeight="1" spans="1:17">
      <c r="A70" s="30">
        <f t="shared" si="13"/>
        <v>64</v>
      </c>
      <c r="B70" s="81" t="s">
        <v>245</v>
      </c>
      <c r="C70" s="87" t="s">
        <v>22</v>
      </c>
      <c r="D70" s="82" t="s">
        <v>88</v>
      </c>
      <c r="E70" s="82" t="s">
        <v>246</v>
      </c>
      <c r="F70" s="87" t="s">
        <v>25</v>
      </c>
      <c r="G70" s="88">
        <v>9.78</v>
      </c>
      <c r="H70" s="88">
        <v>9.78</v>
      </c>
      <c r="I70" s="61">
        <f t="shared" si="8"/>
        <v>10953.6</v>
      </c>
      <c r="J70" s="62">
        <f t="shared" si="9"/>
        <v>668.1696</v>
      </c>
      <c r="K70" s="63">
        <v>0.8</v>
      </c>
      <c r="L70" s="62">
        <f t="shared" si="10"/>
        <v>534.53568</v>
      </c>
      <c r="M70" s="89">
        <f t="shared" si="11"/>
        <v>133.63392</v>
      </c>
      <c r="N70" s="82" t="s">
        <v>247</v>
      </c>
      <c r="O70" s="66" t="s">
        <v>27</v>
      </c>
      <c r="P70" s="67"/>
      <c r="Q70" s="67"/>
    </row>
    <row r="71" s="4" customFormat="1" ht="18.6" customHeight="1" spans="1:17">
      <c r="A71" s="30">
        <f t="shared" si="13"/>
        <v>65</v>
      </c>
      <c r="B71" s="81" t="s">
        <v>248</v>
      </c>
      <c r="C71" s="87" t="s">
        <v>22</v>
      </c>
      <c r="D71" s="82" t="s">
        <v>249</v>
      </c>
      <c r="E71" s="82" t="s">
        <v>250</v>
      </c>
      <c r="F71" s="87" t="s">
        <v>25</v>
      </c>
      <c r="G71" s="88">
        <v>2.5</v>
      </c>
      <c r="H71" s="88">
        <v>2.5</v>
      </c>
      <c r="I71" s="61">
        <f t="shared" si="8"/>
        <v>2800</v>
      </c>
      <c r="J71" s="62">
        <f t="shared" si="9"/>
        <v>170.8</v>
      </c>
      <c r="K71" s="63">
        <v>0.8</v>
      </c>
      <c r="L71" s="62">
        <f t="shared" si="10"/>
        <v>136.64</v>
      </c>
      <c r="M71" s="89">
        <f t="shared" si="11"/>
        <v>34.16</v>
      </c>
      <c r="N71" s="82" t="s">
        <v>251</v>
      </c>
      <c r="O71" s="66" t="s">
        <v>27</v>
      </c>
      <c r="P71" s="67"/>
      <c r="Q71" s="67"/>
    </row>
    <row r="72" s="4" customFormat="1" ht="18.6" customHeight="1" spans="1:17">
      <c r="A72" s="30">
        <f t="shared" si="13"/>
        <v>66</v>
      </c>
      <c r="B72" s="81" t="s">
        <v>252</v>
      </c>
      <c r="C72" s="87" t="s">
        <v>22</v>
      </c>
      <c r="D72" s="82" t="s">
        <v>23</v>
      </c>
      <c r="E72" s="82" t="s">
        <v>253</v>
      </c>
      <c r="F72" s="87" t="s">
        <v>25</v>
      </c>
      <c r="G72" s="88">
        <v>6</v>
      </c>
      <c r="H72" s="88">
        <v>6</v>
      </c>
      <c r="I72" s="61">
        <f t="shared" si="8"/>
        <v>6720</v>
      </c>
      <c r="J72" s="62">
        <f t="shared" si="9"/>
        <v>409.92</v>
      </c>
      <c r="K72" s="63">
        <v>0.8</v>
      </c>
      <c r="L72" s="62">
        <f t="shared" si="10"/>
        <v>327.936</v>
      </c>
      <c r="M72" s="89">
        <f t="shared" si="11"/>
        <v>81.984</v>
      </c>
      <c r="N72" s="82" t="s">
        <v>254</v>
      </c>
      <c r="O72" s="66" t="s">
        <v>27</v>
      </c>
      <c r="P72" s="67"/>
      <c r="Q72" s="67"/>
    </row>
    <row r="73" s="4" customFormat="1" ht="18.6" customHeight="1" spans="1:17">
      <c r="A73" s="30">
        <f t="shared" si="13"/>
        <v>67</v>
      </c>
      <c r="B73" s="81" t="s">
        <v>255</v>
      </c>
      <c r="C73" s="87" t="s">
        <v>22</v>
      </c>
      <c r="D73" s="82" t="s">
        <v>256</v>
      </c>
      <c r="E73" s="82" t="s">
        <v>34</v>
      </c>
      <c r="F73" s="87" t="s">
        <v>257</v>
      </c>
      <c r="G73" s="88">
        <v>19.8</v>
      </c>
      <c r="H73" s="88">
        <v>19.8</v>
      </c>
      <c r="I73" s="61">
        <f t="shared" si="8"/>
        <v>22176</v>
      </c>
      <c r="J73" s="62">
        <f t="shared" si="9"/>
        <v>1352.736</v>
      </c>
      <c r="K73" s="63">
        <v>0.8</v>
      </c>
      <c r="L73" s="62">
        <f t="shared" si="10"/>
        <v>1082.1888</v>
      </c>
      <c r="M73" s="89">
        <f t="shared" si="11"/>
        <v>270.5472</v>
      </c>
      <c r="N73" s="82" t="s">
        <v>258</v>
      </c>
      <c r="O73" s="66" t="s">
        <v>27</v>
      </c>
      <c r="P73" s="67"/>
      <c r="Q73" s="67"/>
    </row>
    <row r="74" s="4" customFormat="1" ht="18.6" customHeight="1" spans="1:17">
      <c r="A74" s="30">
        <f t="shared" si="13"/>
        <v>68</v>
      </c>
      <c r="B74" s="81" t="s">
        <v>259</v>
      </c>
      <c r="C74" s="87" t="s">
        <v>22</v>
      </c>
      <c r="D74" s="82" t="s">
        <v>29</v>
      </c>
      <c r="E74" s="82" t="s">
        <v>260</v>
      </c>
      <c r="F74" s="87" t="s">
        <v>257</v>
      </c>
      <c r="G74" s="88">
        <v>8.5</v>
      </c>
      <c r="H74" s="88">
        <v>8.5</v>
      </c>
      <c r="I74" s="61">
        <f t="shared" si="8"/>
        <v>9520</v>
      </c>
      <c r="J74" s="62">
        <f t="shared" si="9"/>
        <v>580.72</v>
      </c>
      <c r="K74" s="63">
        <v>0.8</v>
      </c>
      <c r="L74" s="62">
        <f t="shared" si="10"/>
        <v>464.576</v>
      </c>
      <c r="M74" s="89">
        <f t="shared" si="11"/>
        <v>116.144</v>
      </c>
      <c r="N74" s="82" t="s">
        <v>261</v>
      </c>
      <c r="O74" s="66" t="s">
        <v>27</v>
      </c>
      <c r="P74" s="67"/>
      <c r="Q74" s="67"/>
    </row>
    <row r="75" s="4" customFormat="1" ht="18.6" customHeight="1" spans="1:17">
      <c r="A75" s="30">
        <f t="shared" si="13"/>
        <v>69</v>
      </c>
      <c r="B75" s="81" t="s">
        <v>262</v>
      </c>
      <c r="C75" s="87" t="s">
        <v>22</v>
      </c>
      <c r="D75" s="82" t="s">
        <v>84</v>
      </c>
      <c r="E75" s="82" t="s">
        <v>263</v>
      </c>
      <c r="F75" s="87" t="s">
        <v>257</v>
      </c>
      <c r="G75" s="88">
        <v>10</v>
      </c>
      <c r="H75" s="88">
        <v>10</v>
      </c>
      <c r="I75" s="61">
        <f t="shared" si="8"/>
        <v>11200</v>
      </c>
      <c r="J75" s="62">
        <f t="shared" si="9"/>
        <v>683.2</v>
      </c>
      <c r="K75" s="63">
        <v>0.8</v>
      </c>
      <c r="L75" s="62">
        <f t="shared" si="10"/>
        <v>546.56</v>
      </c>
      <c r="M75" s="89">
        <f t="shared" si="11"/>
        <v>136.64</v>
      </c>
      <c r="N75" s="82" t="s">
        <v>264</v>
      </c>
      <c r="O75" s="66" t="s">
        <v>27</v>
      </c>
      <c r="P75" s="67"/>
      <c r="Q75" s="67"/>
    </row>
    <row r="76" s="4" customFormat="1" ht="18.6" customHeight="1" spans="1:17">
      <c r="A76" s="30">
        <f t="shared" si="13"/>
        <v>70</v>
      </c>
      <c r="B76" s="81" t="s">
        <v>265</v>
      </c>
      <c r="C76" s="87" t="s">
        <v>22</v>
      </c>
      <c r="D76" s="82" t="s">
        <v>60</v>
      </c>
      <c r="E76" s="82" t="s">
        <v>266</v>
      </c>
      <c r="F76" s="87" t="s">
        <v>257</v>
      </c>
      <c r="G76" s="88">
        <v>21.4</v>
      </c>
      <c r="H76" s="88">
        <v>21.4</v>
      </c>
      <c r="I76" s="61">
        <f t="shared" si="8"/>
        <v>23968</v>
      </c>
      <c r="J76" s="62">
        <f t="shared" si="9"/>
        <v>1462.048</v>
      </c>
      <c r="K76" s="63">
        <v>0.8</v>
      </c>
      <c r="L76" s="62">
        <f t="shared" si="10"/>
        <v>1169.6384</v>
      </c>
      <c r="M76" s="89">
        <f t="shared" si="11"/>
        <v>292.4096</v>
      </c>
      <c r="N76" s="82" t="s">
        <v>267</v>
      </c>
      <c r="O76" s="66" t="s">
        <v>27</v>
      </c>
      <c r="P76" s="67"/>
      <c r="Q76" s="67"/>
    </row>
    <row r="77" s="4" customFormat="1" ht="18.6" customHeight="1" spans="1:17">
      <c r="A77" s="30">
        <f t="shared" si="13"/>
        <v>71</v>
      </c>
      <c r="B77" s="81" t="s">
        <v>268</v>
      </c>
      <c r="C77" s="87" t="s">
        <v>22</v>
      </c>
      <c r="D77" s="82" t="s">
        <v>48</v>
      </c>
      <c r="E77" s="82" t="s">
        <v>269</v>
      </c>
      <c r="F77" s="87" t="s">
        <v>257</v>
      </c>
      <c r="G77" s="88">
        <v>14.2</v>
      </c>
      <c r="H77" s="88">
        <v>14.2</v>
      </c>
      <c r="I77" s="61">
        <f t="shared" si="8"/>
        <v>15904</v>
      </c>
      <c r="J77" s="62">
        <f t="shared" si="9"/>
        <v>970.144</v>
      </c>
      <c r="K77" s="63">
        <v>0.8</v>
      </c>
      <c r="L77" s="62">
        <f t="shared" si="10"/>
        <v>776.1152</v>
      </c>
      <c r="M77" s="89">
        <f t="shared" si="11"/>
        <v>194.0288</v>
      </c>
      <c r="N77" s="82" t="s">
        <v>270</v>
      </c>
      <c r="O77" s="66" t="s">
        <v>27</v>
      </c>
      <c r="P77" s="67"/>
      <c r="Q77" s="67"/>
    </row>
    <row r="78" s="4" customFormat="1" ht="18.6" customHeight="1" spans="1:17">
      <c r="A78" s="30">
        <f t="shared" si="13"/>
        <v>72</v>
      </c>
      <c r="B78" s="81" t="s">
        <v>271</v>
      </c>
      <c r="C78" s="87" t="s">
        <v>22</v>
      </c>
      <c r="D78" s="82" t="s">
        <v>272</v>
      </c>
      <c r="E78" s="82" t="s">
        <v>273</v>
      </c>
      <c r="F78" s="87" t="s">
        <v>257</v>
      </c>
      <c r="G78" s="88">
        <v>19.56</v>
      </c>
      <c r="H78" s="88">
        <v>19.56</v>
      </c>
      <c r="I78" s="61">
        <f t="shared" si="8"/>
        <v>21907.2</v>
      </c>
      <c r="J78" s="62">
        <f t="shared" si="9"/>
        <v>1336.3392</v>
      </c>
      <c r="K78" s="63">
        <v>0.8</v>
      </c>
      <c r="L78" s="62">
        <f t="shared" si="10"/>
        <v>1069.07136</v>
      </c>
      <c r="M78" s="89">
        <f t="shared" si="11"/>
        <v>267.26784</v>
      </c>
      <c r="N78" s="82" t="s">
        <v>274</v>
      </c>
      <c r="O78" s="66" t="s">
        <v>27</v>
      </c>
      <c r="P78" s="67"/>
      <c r="Q78" s="67"/>
    </row>
    <row r="79" s="4" customFormat="1" ht="18.6" customHeight="1" spans="1:17">
      <c r="A79" s="30">
        <f t="shared" si="13"/>
        <v>73</v>
      </c>
      <c r="B79" s="81" t="s">
        <v>275</v>
      </c>
      <c r="C79" s="87" t="s">
        <v>22</v>
      </c>
      <c r="D79" s="82" t="s">
        <v>130</v>
      </c>
      <c r="E79" s="82" t="s">
        <v>276</v>
      </c>
      <c r="F79" s="87" t="s">
        <v>257</v>
      </c>
      <c r="G79" s="88">
        <v>11.4</v>
      </c>
      <c r="H79" s="88">
        <v>11.4</v>
      </c>
      <c r="I79" s="61">
        <f t="shared" si="8"/>
        <v>12768</v>
      </c>
      <c r="J79" s="62">
        <f t="shared" si="9"/>
        <v>778.848</v>
      </c>
      <c r="K79" s="63">
        <v>0.8</v>
      </c>
      <c r="L79" s="62">
        <f t="shared" si="10"/>
        <v>623.0784</v>
      </c>
      <c r="M79" s="89">
        <f t="shared" si="11"/>
        <v>155.7696</v>
      </c>
      <c r="N79" s="82" t="s">
        <v>277</v>
      </c>
      <c r="O79" s="66" t="s">
        <v>27</v>
      </c>
      <c r="P79" s="67"/>
      <c r="Q79" s="67"/>
    </row>
    <row r="80" s="4" customFormat="1" ht="18.6" customHeight="1" spans="1:17">
      <c r="A80" s="30">
        <f t="shared" si="13"/>
        <v>74</v>
      </c>
      <c r="B80" s="81" t="s">
        <v>278</v>
      </c>
      <c r="C80" s="87" t="s">
        <v>22</v>
      </c>
      <c r="D80" s="82" t="s">
        <v>130</v>
      </c>
      <c r="E80" s="82" t="s">
        <v>279</v>
      </c>
      <c r="F80" s="87" t="s">
        <v>257</v>
      </c>
      <c r="G80" s="88">
        <v>19.9</v>
      </c>
      <c r="H80" s="88">
        <v>19.9</v>
      </c>
      <c r="I80" s="61">
        <f t="shared" ref="I80:I108" si="14">G80*1120</f>
        <v>22288</v>
      </c>
      <c r="J80" s="62">
        <f t="shared" ref="J80:J109" si="15">G80*68.32</f>
        <v>1359.568</v>
      </c>
      <c r="K80" s="63">
        <v>0.8</v>
      </c>
      <c r="L80" s="62">
        <f t="shared" ref="L80:L108" si="16">J80*K80</f>
        <v>1087.6544</v>
      </c>
      <c r="M80" s="89">
        <f t="shared" ref="M80:M108" si="17">G80*13.664</f>
        <v>271.9136</v>
      </c>
      <c r="N80" s="82" t="s">
        <v>280</v>
      </c>
      <c r="O80" s="66" t="s">
        <v>27</v>
      </c>
      <c r="P80" s="67"/>
      <c r="Q80" s="67"/>
    </row>
    <row r="81" s="4" customFormat="1" ht="18.6" customHeight="1" spans="1:17">
      <c r="A81" s="30">
        <f t="shared" si="13"/>
        <v>75</v>
      </c>
      <c r="B81" s="81" t="s">
        <v>281</v>
      </c>
      <c r="C81" s="87" t="s">
        <v>22</v>
      </c>
      <c r="D81" s="82" t="s">
        <v>116</v>
      </c>
      <c r="E81" s="82" t="s">
        <v>282</v>
      </c>
      <c r="F81" s="87" t="s">
        <v>257</v>
      </c>
      <c r="G81" s="88">
        <v>23.7</v>
      </c>
      <c r="H81" s="88">
        <v>23.7</v>
      </c>
      <c r="I81" s="61">
        <f t="shared" si="14"/>
        <v>26544</v>
      </c>
      <c r="J81" s="62">
        <f t="shared" si="15"/>
        <v>1619.184</v>
      </c>
      <c r="K81" s="63">
        <v>0.8</v>
      </c>
      <c r="L81" s="62">
        <f t="shared" si="16"/>
        <v>1295.3472</v>
      </c>
      <c r="M81" s="89">
        <f t="shared" si="17"/>
        <v>323.8368</v>
      </c>
      <c r="N81" s="82" t="s">
        <v>283</v>
      </c>
      <c r="O81" s="66" t="s">
        <v>27</v>
      </c>
      <c r="P81" s="67"/>
      <c r="Q81" s="67"/>
    </row>
    <row r="82" s="4" customFormat="1" ht="18.6" customHeight="1" spans="1:17">
      <c r="A82" s="30">
        <f t="shared" si="13"/>
        <v>76</v>
      </c>
      <c r="B82" s="81" t="s">
        <v>284</v>
      </c>
      <c r="C82" s="87" t="s">
        <v>22</v>
      </c>
      <c r="D82" s="82" t="s">
        <v>126</v>
      </c>
      <c r="E82" s="82" t="s">
        <v>285</v>
      </c>
      <c r="F82" s="87" t="s">
        <v>257</v>
      </c>
      <c r="G82" s="88">
        <v>3.3</v>
      </c>
      <c r="H82" s="88">
        <v>3.3</v>
      </c>
      <c r="I82" s="61">
        <f t="shared" si="14"/>
        <v>3696</v>
      </c>
      <c r="J82" s="62">
        <f t="shared" si="15"/>
        <v>225.456</v>
      </c>
      <c r="K82" s="63">
        <v>0.8</v>
      </c>
      <c r="L82" s="62">
        <f t="shared" si="16"/>
        <v>180.3648</v>
      </c>
      <c r="M82" s="89">
        <f t="shared" si="17"/>
        <v>45.0912</v>
      </c>
      <c r="N82" s="82" t="s">
        <v>286</v>
      </c>
      <c r="O82" s="66" t="s">
        <v>27</v>
      </c>
      <c r="P82" s="67"/>
      <c r="Q82" s="67"/>
    </row>
    <row r="83" s="4" customFormat="1" ht="18.6" customHeight="1" spans="1:17">
      <c r="A83" s="30">
        <f t="shared" si="13"/>
        <v>77</v>
      </c>
      <c r="B83" s="81" t="s">
        <v>287</v>
      </c>
      <c r="C83" s="87" t="s">
        <v>22</v>
      </c>
      <c r="D83" s="82" t="s">
        <v>272</v>
      </c>
      <c r="E83" s="82" t="s">
        <v>288</v>
      </c>
      <c r="F83" s="87" t="s">
        <v>257</v>
      </c>
      <c r="G83" s="88">
        <v>39.3</v>
      </c>
      <c r="H83" s="88">
        <v>39.3</v>
      </c>
      <c r="I83" s="61">
        <f t="shared" si="14"/>
        <v>44016</v>
      </c>
      <c r="J83" s="62">
        <f t="shared" si="15"/>
        <v>2684.976</v>
      </c>
      <c r="K83" s="63">
        <v>0.8</v>
      </c>
      <c r="L83" s="62">
        <f t="shared" si="16"/>
        <v>2147.9808</v>
      </c>
      <c r="M83" s="89">
        <f t="shared" si="17"/>
        <v>536.9952</v>
      </c>
      <c r="N83" s="82" t="s">
        <v>289</v>
      </c>
      <c r="O83" s="66" t="s">
        <v>27</v>
      </c>
      <c r="P83" s="67"/>
      <c r="Q83" s="67"/>
    </row>
    <row r="84" s="86" customFormat="1" ht="18.6" customHeight="1" spans="1:17">
      <c r="A84" s="30">
        <f t="shared" ref="A84:A93" si="18">ROW()-6</f>
        <v>78</v>
      </c>
      <c r="B84" s="81" t="s">
        <v>290</v>
      </c>
      <c r="C84" s="87" t="s">
        <v>22</v>
      </c>
      <c r="D84" s="82" t="s">
        <v>44</v>
      </c>
      <c r="E84" s="82" t="s">
        <v>291</v>
      </c>
      <c r="F84" s="87" t="s">
        <v>257</v>
      </c>
      <c r="G84" s="88">
        <v>23.65</v>
      </c>
      <c r="H84" s="88">
        <v>23.65</v>
      </c>
      <c r="I84" s="61">
        <f t="shared" si="14"/>
        <v>26488</v>
      </c>
      <c r="J84" s="62">
        <f t="shared" si="15"/>
        <v>1615.768</v>
      </c>
      <c r="K84" s="63">
        <v>0.8</v>
      </c>
      <c r="L84" s="62">
        <f t="shared" si="16"/>
        <v>1292.6144</v>
      </c>
      <c r="M84" s="89">
        <f t="shared" si="17"/>
        <v>323.1536</v>
      </c>
      <c r="N84" s="82" t="s">
        <v>292</v>
      </c>
      <c r="O84" s="66" t="s">
        <v>27</v>
      </c>
      <c r="P84" s="94"/>
      <c r="Q84" s="94"/>
    </row>
    <row r="85" s="4" customFormat="1" ht="18.6" customHeight="1" spans="1:17">
      <c r="A85" s="30">
        <f t="shared" si="18"/>
        <v>79</v>
      </c>
      <c r="B85" s="81" t="s">
        <v>293</v>
      </c>
      <c r="C85" s="87" t="s">
        <v>22</v>
      </c>
      <c r="D85" s="82" t="s">
        <v>74</v>
      </c>
      <c r="E85" s="82" t="s">
        <v>294</v>
      </c>
      <c r="F85" s="87" t="s">
        <v>257</v>
      </c>
      <c r="G85" s="88">
        <v>13</v>
      </c>
      <c r="H85" s="88">
        <v>13</v>
      </c>
      <c r="I85" s="61">
        <f t="shared" si="14"/>
        <v>14560</v>
      </c>
      <c r="J85" s="62">
        <f t="shared" si="15"/>
        <v>888.16</v>
      </c>
      <c r="K85" s="63">
        <v>0.8</v>
      </c>
      <c r="L85" s="62">
        <f t="shared" si="16"/>
        <v>710.528</v>
      </c>
      <c r="M85" s="89">
        <f t="shared" si="17"/>
        <v>177.632</v>
      </c>
      <c r="N85" s="82" t="s">
        <v>295</v>
      </c>
      <c r="O85" s="66" t="s">
        <v>27</v>
      </c>
      <c r="P85" s="67"/>
      <c r="Q85" s="67"/>
    </row>
    <row r="86" s="4" customFormat="1" ht="18.6" customHeight="1" spans="1:17">
      <c r="A86" s="30">
        <f t="shared" si="18"/>
        <v>80</v>
      </c>
      <c r="B86" s="81" t="s">
        <v>296</v>
      </c>
      <c r="C86" s="87" t="s">
        <v>22</v>
      </c>
      <c r="D86" s="82" t="s">
        <v>297</v>
      </c>
      <c r="E86" s="82" t="s">
        <v>298</v>
      </c>
      <c r="F86" s="87" t="s">
        <v>257</v>
      </c>
      <c r="G86" s="88">
        <v>10</v>
      </c>
      <c r="H86" s="88">
        <v>10</v>
      </c>
      <c r="I86" s="61">
        <f t="shared" si="14"/>
        <v>11200</v>
      </c>
      <c r="J86" s="62">
        <f t="shared" si="15"/>
        <v>683.2</v>
      </c>
      <c r="K86" s="63">
        <v>0.8</v>
      </c>
      <c r="L86" s="62">
        <f t="shared" si="16"/>
        <v>546.56</v>
      </c>
      <c r="M86" s="89">
        <f t="shared" si="17"/>
        <v>136.64</v>
      </c>
      <c r="N86" s="82" t="s">
        <v>299</v>
      </c>
      <c r="O86" s="66" t="s">
        <v>27</v>
      </c>
      <c r="P86" s="67"/>
      <c r="Q86" s="67"/>
    </row>
    <row r="87" s="4" customFormat="1" ht="18.6" customHeight="1" spans="1:17">
      <c r="A87" s="30">
        <f t="shared" si="18"/>
        <v>81</v>
      </c>
      <c r="B87" s="81" t="s">
        <v>300</v>
      </c>
      <c r="C87" s="87" t="s">
        <v>22</v>
      </c>
      <c r="D87" s="82" t="s">
        <v>301</v>
      </c>
      <c r="E87" s="82" t="s">
        <v>302</v>
      </c>
      <c r="F87" s="87" t="s">
        <v>257</v>
      </c>
      <c r="G87" s="88">
        <v>32.8</v>
      </c>
      <c r="H87" s="88">
        <v>32.8</v>
      </c>
      <c r="I87" s="61">
        <f t="shared" si="14"/>
        <v>36736</v>
      </c>
      <c r="J87" s="62">
        <f t="shared" si="15"/>
        <v>2240.896</v>
      </c>
      <c r="K87" s="63">
        <v>0.8</v>
      </c>
      <c r="L87" s="62">
        <f t="shared" si="16"/>
        <v>1792.7168</v>
      </c>
      <c r="M87" s="89">
        <f t="shared" si="17"/>
        <v>448.1792</v>
      </c>
      <c r="N87" s="82" t="s">
        <v>303</v>
      </c>
      <c r="O87" s="66" t="s">
        <v>27</v>
      </c>
      <c r="P87" s="67"/>
      <c r="Q87" s="67"/>
    </row>
    <row r="88" s="4" customFormat="1" ht="18.6" customHeight="1" spans="1:17">
      <c r="A88" s="30">
        <f t="shared" si="18"/>
        <v>82</v>
      </c>
      <c r="B88" s="81" t="s">
        <v>304</v>
      </c>
      <c r="C88" s="87" t="s">
        <v>22</v>
      </c>
      <c r="D88" s="82" t="s">
        <v>272</v>
      </c>
      <c r="E88" s="82" t="s">
        <v>305</v>
      </c>
      <c r="F88" s="87" t="s">
        <v>257</v>
      </c>
      <c r="G88" s="88">
        <v>13.93</v>
      </c>
      <c r="H88" s="88">
        <v>13.93</v>
      </c>
      <c r="I88" s="61">
        <f t="shared" si="14"/>
        <v>15601.6</v>
      </c>
      <c r="J88" s="62">
        <f t="shared" si="15"/>
        <v>951.6976</v>
      </c>
      <c r="K88" s="63">
        <v>0.8</v>
      </c>
      <c r="L88" s="62">
        <f t="shared" si="16"/>
        <v>761.35808</v>
      </c>
      <c r="M88" s="89">
        <f t="shared" si="17"/>
        <v>190.33952</v>
      </c>
      <c r="N88" s="82" t="s">
        <v>306</v>
      </c>
      <c r="O88" s="66" t="s">
        <v>27</v>
      </c>
      <c r="P88" s="67"/>
      <c r="Q88" s="67"/>
    </row>
    <row r="89" s="4" customFormat="1" ht="18.6" customHeight="1" spans="1:17">
      <c r="A89" s="30">
        <f t="shared" si="18"/>
        <v>83</v>
      </c>
      <c r="B89" s="81" t="s">
        <v>307</v>
      </c>
      <c r="C89" s="87" t="s">
        <v>22</v>
      </c>
      <c r="D89" s="82" t="s">
        <v>101</v>
      </c>
      <c r="E89" s="82" t="s">
        <v>308</v>
      </c>
      <c r="F89" s="87" t="s">
        <v>257</v>
      </c>
      <c r="G89" s="88">
        <v>7</v>
      </c>
      <c r="H89" s="88">
        <v>7</v>
      </c>
      <c r="I89" s="61">
        <f t="shared" si="14"/>
        <v>7840</v>
      </c>
      <c r="J89" s="62">
        <f t="shared" si="15"/>
        <v>478.24</v>
      </c>
      <c r="K89" s="63">
        <v>0.8</v>
      </c>
      <c r="L89" s="62">
        <f t="shared" si="16"/>
        <v>382.592</v>
      </c>
      <c r="M89" s="89">
        <f t="shared" si="17"/>
        <v>95.648</v>
      </c>
      <c r="N89" s="82" t="s">
        <v>309</v>
      </c>
      <c r="O89" s="66" t="s">
        <v>27</v>
      </c>
      <c r="P89" s="67"/>
      <c r="Q89" s="67"/>
    </row>
    <row r="90" s="4" customFormat="1" ht="18.6" customHeight="1" spans="1:17">
      <c r="A90" s="30">
        <f t="shared" si="18"/>
        <v>84</v>
      </c>
      <c r="B90" s="81" t="s">
        <v>310</v>
      </c>
      <c r="C90" s="87" t="s">
        <v>22</v>
      </c>
      <c r="D90" s="82" t="s">
        <v>311</v>
      </c>
      <c r="E90" s="82" t="s">
        <v>312</v>
      </c>
      <c r="F90" s="87" t="s">
        <v>155</v>
      </c>
      <c r="G90" s="88">
        <v>6</v>
      </c>
      <c r="H90" s="88">
        <v>6</v>
      </c>
      <c r="I90" s="61">
        <f t="shared" si="14"/>
        <v>6720</v>
      </c>
      <c r="J90" s="62">
        <f t="shared" si="15"/>
        <v>409.92</v>
      </c>
      <c r="K90" s="63">
        <v>0.8</v>
      </c>
      <c r="L90" s="62">
        <f t="shared" si="16"/>
        <v>327.936</v>
      </c>
      <c r="M90" s="89">
        <f t="shared" si="17"/>
        <v>81.984</v>
      </c>
      <c r="N90" s="82" t="s">
        <v>313</v>
      </c>
      <c r="O90" s="66" t="s">
        <v>27</v>
      </c>
      <c r="P90" s="67"/>
      <c r="Q90" s="67"/>
    </row>
    <row r="91" s="4" customFormat="1" ht="18.6" customHeight="1" spans="1:17">
      <c r="A91" s="30">
        <f t="shared" si="18"/>
        <v>85</v>
      </c>
      <c r="B91" s="81" t="s">
        <v>314</v>
      </c>
      <c r="C91" s="87" t="s">
        <v>22</v>
      </c>
      <c r="D91" s="82" t="s">
        <v>315</v>
      </c>
      <c r="E91" s="82" t="s">
        <v>316</v>
      </c>
      <c r="F91" s="87" t="s">
        <v>155</v>
      </c>
      <c r="G91" s="88">
        <v>14</v>
      </c>
      <c r="H91" s="88">
        <v>14</v>
      </c>
      <c r="I91" s="61">
        <f t="shared" si="14"/>
        <v>15680</v>
      </c>
      <c r="J91" s="62">
        <f t="shared" si="15"/>
        <v>956.48</v>
      </c>
      <c r="K91" s="63">
        <v>0.8</v>
      </c>
      <c r="L91" s="62">
        <f t="shared" si="16"/>
        <v>765.184</v>
      </c>
      <c r="M91" s="89">
        <f t="shared" si="17"/>
        <v>191.296</v>
      </c>
      <c r="N91" s="82" t="s">
        <v>317</v>
      </c>
      <c r="O91" s="66" t="s">
        <v>27</v>
      </c>
      <c r="P91" s="67"/>
      <c r="Q91" s="67"/>
    </row>
    <row r="92" s="4" customFormat="1" ht="18.6" customHeight="1" spans="1:17">
      <c r="A92" s="30">
        <f t="shared" si="18"/>
        <v>86</v>
      </c>
      <c r="B92" s="81" t="s">
        <v>318</v>
      </c>
      <c r="C92" s="87" t="s">
        <v>22</v>
      </c>
      <c r="D92" s="82" t="s">
        <v>319</v>
      </c>
      <c r="E92" s="82" t="s">
        <v>320</v>
      </c>
      <c r="F92" s="87" t="s">
        <v>155</v>
      </c>
      <c r="G92" s="88">
        <v>2</v>
      </c>
      <c r="H92" s="88">
        <v>2</v>
      </c>
      <c r="I92" s="61">
        <f t="shared" si="14"/>
        <v>2240</v>
      </c>
      <c r="J92" s="62">
        <f t="shared" si="15"/>
        <v>136.64</v>
      </c>
      <c r="K92" s="63">
        <v>0.8</v>
      </c>
      <c r="L92" s="62">
        <f t="shared" si="16"/>
        <v>109.312</v>
      </c>
      <c r="M92" s="89">
        <f t="shared" si="17"/>
        <v>27.328</v>
      </c>
      <c r="N92" s="82" t="s">
        <v>321</v>
      </c>
      <c r="O92" s="66" t="s">
        <v>27</v>
      </c>
      <c r="P92" s="67"/>
      <c r="Q92" s="67"/>
    </row>
    <row r="93" s="4" customFormat="1" ht="18.6" customHeight="1" spans="1:17">
      <c r="A93" s="30">
        <f t="shared" si="18"/>
        <v>87</v>
      </c>
      <c r="B93" s="81" t="s">
        <v>322</v>
      </c>
      <c r="C93" s="87" t="s">
        <v>22</v>
      </c>
      <c r="D93" s="82" t="s">
        <v>126</v>
      </c>
      <c r="E93" s="82" t="s">
        <v>323</v>
      </c>
      <c r="F93" s="87" t="s">
        <v>155</v>
      </c>
      <c r="G93" s="88">
        <v>22.5</v>
      </c>
      <c r="H93" s="88">
        <v>22.5</v>
      </c>
      <c r="I93" s="61">
        <f t="shared" si="14"/>
        <v>25200</v>
      </c>
      <c r="J93" s="62">
        <f t="shared" si="15"/>
        <v>1537.2</v>
      </c>
      <c r="K93" s="63">
        <v>0.8</v>
      </c>
      <c r="L93" s="62">
        <f t="shared" si="16"/>
        <v>1229.76</v>
      </c>
      <c r="M93" s="89">
        <f t="shared" si="17"/>
        <v>307.44</v>
      </c>
      <c r="N93" s="82" t="s">
        <v>324</v>
      </c>
      <c r="O93" s="66" t="s">
        <v>27</v>
      </c>
      <c r="P93" s="67"/>
      <c r="Q93" s="67"/>
    </row>
    <row r="94" s="4" customFormat="1" ht="18.6" customHeight="1" spans="1:17">
      <c r="A94" s="30">
        <f t="shared" ref="A94:A108" si="19">ROW()-6</f>
        <v>88</v>
      </c>
      <c r="B94" s="81" t="s">
        <v>325</v>
      </c>
      <c r="C94" s="87" t="s">
        <v>22</v>
      </c>
      <c r="D94" s="82" t="s">
        <v>326</v>
      </c>
      <c r="E94" s="82" t="s">
        <v>327</v>
      </c>
      <c r="F94" s="87" t="s">
        <v>155</v>
      </c>
      <c r="G94" s="88">
        <v>65</v>
      </c>
      <c r="H94" s="88">
        <v>65</v>
      </c>
      <c r="I94" s="61">
        <f t="shared" si="14"/>
        <v>72800</v>
      </c>
      <c r="J94" s="62">
        <f t="shared" si="15"/>
        <v>4440.8</v>
      </c>
      <c r="K94" s="63">
        <v>0.8</v>
      </c>
      <c r="L94" s="62">
        <f t="shared" si="16"/>
        <v>3552.64</v>
      </c>
      <c r="M94" s="89">
        <f t="shared" si="17"/>
        <v>888.16</v>
      </c>
      <c r="N94" s="82" t="s">
        <v>328</v>
      </c>
      <c r="O94" s="66" t="s">
        <v>27</v>
      </c>
      <c r="P94" s="67"/>
      <c r="Q94" s="67"/>
    </row>
    <row r="95" s="4" customFormat="1" ht="18.6" customHeight="1" spans="1:17">
      <c r="A95" s="30">
        <f t="shared" si="19"/>
        <v>89</v>
      </c>
      <c r="B95" s="81" t="s">
        <v>329</v>
      </c>
      <c r="C95" s="87" t="s">
        <v>22</v>
      </c>
      <c r="D95" s="82" t="s">
        <v>60</v>
      </c>
      <c r="E95" s="82" t="s">
        <v>330</v>
      </c>
      <c r="F95" s="87" t="s">
        <v>155</v>
      </c>
      <c r="G95" s="88">
        <v>10</v>
      </c>
      <c r="H95" s="88">
        <v>10</v>
      </c>
      <c r="I95" s="61">
        <f t="shared" si="14"/>
        <v>11200</v>
      </c>
      <c r="J95" s="62">
        <f t="shared" si="15"/>
        <v>683.2</v>
      </c>
      <c r="K95" s="63">
        <v>0.8</v>
      </c>
      <c r="L95" s="62">
        <f t="shared" si="16"/>
        <v>546.56</v>
      </c>
      <c r="M95" s="89">
        <f t="shared" si="17"/>
        <v>136.64</v>
      </c>
      <c r="N95" s="82" t="s">
        <v>331</v>
      </c>
      <c r="O95" s="66" t="s">
        <v>27</v>
      </c>
      <c r="P95" s="67"/>
      <c r="Q95" s="67"/>
    </row>
    <row r="96" s="4" customFormat="1" ht="18.6" customHeight="1" spans="1:17">
      <c r="A96" s="30">
        <f t="shared" si="19"/>
        <v>90</v>
      </c>
      <c r="B96" s="81" t="s">
        <v>332</v>
      </c>
      <c r="C96" s="87" t="s">
        <v>22</v>
      </c>
      <c r="D96" s="82" t="s">
        <v>333</v>
      </c>
      <c r="E96" s="82" t="s">
        <v>334</v>
      </c>
      <c r="F96" s="87" t="s">
        <v>155</v>
      </c>
      <c r="G96" s="88">
        <v>21.5</v>
      </c>
      <c r="H96" s="88">
        <v>21.5</v>
      </c>
      <c r="I96" s="61">
        <f t="shared" si="14"/>
        <v>24080</v>
      </c>
      <c r="J96" s="62">
        <f t="shared" si="15"/>
        <v>1468.88</v>
      </c>
      <c r="K96" s="63">
        <v>0.8</v>
      </c>
      <c r="L96" s="62">
        <f t="shared" si="16"/>
        <v>1175.104</v>
      </c>
      <c r="M96" s="89">
        <f t="shared" si="17"/>
        <v>293.776</v>
      </c>
      <c r="N96" s="82" t="s">
        <v>335</v>
      </c>
      <c r="O96" s="66" t="s">
        <v>27</v>
      </c>
      <c r="P96" s="67"/>
      <c r="Q96" s="67"/>
    </row>
    <row r="97" s="4" customFormat="1" ht="18.6" customHeight="1" spans="1:17">
      <c r="A97" s="30">
        <f t="shared" si="19"/>
        <v>91</v>
      </c>
      <c r="B97" s="81" t="s">
        <v>336</v>
      </c>
      <c r="C97" s="87" t="s">
        <v>22</v>
      </c>
      <c r="D97" s="82" t="s">
        <v>337</v>
      </c>
      <c r="E97" s="82" t="s">
        <v>338</v>
      </c>
      <c r="F97" s="87" t="s">
        <v>155</v>
      </c>
      <c r="G97" s="88">
        <v>34.2</v>
      </c>
      <c r="H97" s="88">
        <v>34.2</v>
      </c>
      <c r="I97" s="61">
        <f t="shared" si="14"/>
        <v>38304</v>
      </c>
      <c r="J97" s="62">
        <f t="shared" si="15"/>
        <v>2336.544</v>
      </c>
      <c r="K97" s="63">
        <v>0.8</v>
      </c>
      <c r="L97" s="62">
        <f t="shared" si="16"/>
        <v>1869.2352</v>
      </c>
      <c r="M97" s="89">
        <f t="shared" si="17"/>
        <v>467.3088</v>
      </c>
      <c r="N97" s="82" t="s">
        <v>339</v>
      </c>
      <c r="O97" s="66" t="s">
        <v>27</v>
      </c>
      <c r="P97" s="67"/>
      <c r="Q97" s="67"/>
    </row>
    <row r="98" s="4" customFormat="1" ht="18.6" customHeight="1" spans="1:17">
      <c r="A98" s="30">
        <f t="shared" si="19"/>
        <v>92</v>
      </c>
      <c r="B98" s="81" t="s">
        <v>340</v>
      </c>
      <c r="C98" s="87" t="s">
        <v>22</v>
      </c>
      <c r="D98" s="82" t="s">
        <v>341</v>
      </c>
      <c r="E98" s="82" t="s">
        <v>342</v>
      </c>
      <c r="F98" s="87" t="s">
        <v>155</v>
      </c>
      <c r="G98" s="88">
        <v>8.14</v>
      </c>
      <c r="H98" s="88">
        <v>8.14</v>
      </c>
      <c r="I98" s="61">
        <f t="shared" si="14"/>
        <v>9116.8</v>
      </c>
      <c r="J98" s="62">
        <f t="shared" si="15"/>
        <v>556.1248</v>
      </c>
      <c r="K98" s="63">
        <v>0.8</v>
      </c>
      <c r="L98" s="62">
        <f t="shared" si="16"/>
        <v>444.89984</v>
      </c>
      <c r="M98" s="89">
        <f t="shared" si="17"/>
        <v>111.22496</v>
      </c>
      <c r="N98" s="82" t="s">
        <v>343</v>
      </c>
      <c r="O98" s="66" t="s">
        <v>27</v>
      </c>
      <c r="P98" s="67"/>
      <c r="Q98" s="67"/>
    </row>
    <row r="99" s="4" customFormat="1" ht="18.6" customHeight="1" spans="1:17">
      <c r="A99" s="30">
        <f t="shared" si="19"/>
        <v>93</v>
      </c>
      <c r="B99" s="81" t="s">
        <v>344</v>
      </c>
      <c r="C99" s="87" t="s">
        <v>22</v>
      </c>
      <c r="D99" s="82" t="s">
        <v>101</v>
      </c>
      <c r="E99" s="82" t="s">
        <v>327</v>
      </c>
      <c r="F99" s="87" t="s">
        <v>155</v>
      </c>
      <c r="G99" s="35">
        <v>17.5</v>
      </c>
      <c r="H99" s="35">
        <v>17.5</v>
      </c>
      <c r="I99" s="61">
        <f t="shared" si="14"/>
        <v>19600</v>
      </c>
      <c r="J99" s="62">
        <f t="shared" si="15"/>
        <v>1195.6</v>
      </c>
      <c r="K99" s="63">
        <v>0.8</v>
      </c>
      <c r="L99" s="62">
        <f t="shared" si="16"/>
        <v>956.48</v>
      </c>
      <c r="M99" s="89">
        <f t="shared" si="17"/>
        <v>239.12</v>
      </c>
      <c r="N99" s="82" t="s">
        <v>345</v>
      </c>
      <c r="O99" s="66" t="s">
        <v>27</v>
      </c>
      <c r="P99" s="67"/>
      <c r="Q99" s="67"/>
    </row>
    <row r="100" s="4" customFormat="1" ht="18.6" customHeight="1" spans="1:17">
      <c r="A100" s="30">
        <f t="shared" si="19"/>
        <v>94</v>
      </c>
      <c r="B100" s="81" t="s">
        <v>346</v>
      </c>
      <c r="C100" s="87" t="s">
        <v>22</v>
      </c>
      <c r="D100" s="82" t="s">
        <v>347</v>
      </c>
      <c r="E100" s="82" t="s">
        <v>348</v>
      </c>
      <c r="F100" s="87" t="s">
        <v>155</v>
      </c>
      <c r="G100" s="35">
        <v>42</v>
      </c>
      <c r="H100" s="35">
        <v>42</v>
      </c>
      <c r="I100" s="61">
        <f t="shared" si="14"/>
        <v>47040</v>
      </c>
      <c r="J100" s="62">
        <f t="shared" si="15"/>
        <v>2869.44</v>
      </c>
      <c r="K100" s="63">
        <v>0.8</v>
      </c>
      <c r="L100" s="62">
        <f t="shared" si="16"/>
        <v>2295.552</v>
      </c>
      <c r="M100" s="89">
        <f t="shared" si="17"/>
        <v>573.888</v>
      </c>
      <c r="N100" s="82" t="s">
        <v>349</v>
      </c>
      <c r="O100" s="66" t="s">
        <v>27</v>
      </c>
      <c r="P100" s="67"/>
      <c r="Q100" s="67"/>
    </row>
    <row r="101" s="4" customFormat="1" ht="18.6" customHeight="1" spans="1:17">
      <c r="A101" s="30">
        <f t="shared" si="19"/>
        <v>95</v>
      </c>
      <c r="B101" s="31" t="s">
        <v>350</v>
      </c>
      <c r="C101" s="87" t="s">
        <v>22</v>
      </c>
      <c r="D101" s="33" t="s">
        <v>175</v>
      </c>
      <c r="E101" s="34" t="s">
        <v>351</v>
      </c>
      <c r="F101" s="87" t="s">
        <v>155</v>
      </c>
      <c r="G101" s="35">
        <v>80</v>
      </c>
      <c r="H101" s="35">
        <v>80</v>
      </c>
      <c r="I101" s="61">
        <f t="shared" si="14"/>
        <v>89600</v>
      </c>
      <c r="J101" s="62">
        <f t="shared" si="15"/>
        <v>5465.6</v>
      </c>
      <c r="K101" s="63">
        <v>0.8</v>
      </c>
      <c r="L101" s="62">
        <f t="shared" si="16"/>
        <v>4372.48</v>
      </c>
      <c r="M101" s="89">
        <f t="shared" si="17"/>
        <v>1093.12</v>
      </c>
      <c r="N101" s="65" t="s">
        <v>352</v>
      </c>
      <c r="O101" s="66" t="s">
        <v>27</v>
      </c>
      <c r="P101" s="67"/>
      <c r="Q101" s="67"/>
    </row>
    <row r="102" s="4" customFormat="1" ht="18.6" customHeight="1" spans="1:17">
      <c r="A102" s="30">
        <f t="shared" si="19"/>
        <v>96</v>
      </c>
      <c r="B102" s="31" t="s">
        <v>353</v>
      </c>
      <c r="C102" s="87" t="s">
        <v>22</v>
      </c>
      <c r="D102" s="33" t="s">
        <v>354</v>
      </c>
      <c r="E102" s="34" t="s">
        <v>355</v>
      </c>
      <c r="F102" s="87" t="s">
        <v>155</v>
      </c>
      <c r="G102" s="35">
        <v>80</v>
      </c>
      <c r="H102" s="35">
        <v>80</v>
      </c>
      <c r="I102" s="61">
        <f t="shared" si="14"/>
        <v>89600</v>
      </c>
      <c r="J102" s="62">
        <f t="shared" si="15"/>
        <v>5465.6</v>
      </c>
      <c r="K102" s="63">
        <v>0.8</v>
      </c>
      <c r="L102" s="62">
        <f t="shared" si="16"/>
        <v>4372.48</v>
      </c>
      <c r="M102" s="89">
        <f t="shared" si="17"/>
        <v>1093.12</v>
      </c>
      <c r="N102" s="65" t="s">
        <v>356</v>
      </c>
      <c r="O102" s="66" t="s">
        <v>27</v>
      </c>
      <c r="P102" s="67"/>
      <c r="Q102" s="67"/>
    </row>
    <row r="103" s="4" customFormat="1" ht="18.6" customHeight="1" spans="1:17">
      <c r="A103" s="30">
        <f t="shared" si="19"/>
        <v>97</v>
      </c>
      <c r="B103" s="31" t="s">
        <v>357</v>
      </c>
      <c r="C103" s="87" t="s">
        <v>22</v>
      </c>
      <c r="D103" s="33" t="s">
        <v>144</v>
      </c>
      <c r="E103" s="34" t="s">
        <v>358</v>
      </c>
      <c r="F103" s="87" t="s">
        <v>155</v>
      </c>
      <c r="G103" s="35">
        <v>90</v>
      </c>
      <c r="H103" s="35">
        <v>90</v>
      </c>
      <c r="I103" s="61">
        <f t="shared" si="14"/>
        <v>100800</v>
      </c>
      <c r="J103" s="62">
        <f t="shared" si="15"/>
        <v>6148.8</v>
      </c>
      <c r="K103" s="63">
        <v>0.8</v>
      </c>
      <c r="L103" s="62">
        <f t="shared" si="16"/>
        <v>4919.04</v>
      </c>
      <c r="M103" s="89">
        <f t="shared" si="17"/>
        <v>1229.76</v>
      </c>
      <c r="N103" s="65" t="s">
        <v>359</v>
      </c>
      <c r="O103" s="66" t="s">
        <v>27</v>
      </c>
      <c r="P103" s="67"/>
      <c r="Q103" s="67"/>
    </row>
    <row r="104" s="4" customFormat="1" ht="18.6" customHeight="1" spans="1:17">
      <c r="A104" s="30">
        <f t="shared" si="19"/>
        <v>98</v>
      </c>
      <c r="B104" s="31" t="s">
        <v>360</v>
      </c>
      <c r="C104" s="87" t="s">
        <v>22</v>
      </c>
      <c r="D104" s="33" t="s">
        <v>74</v>
      </c>
      <c r="E104" s="34" t="s">
        <v>361</v>
      </c>
      <c r="F104" s="87" t="s">
        <v>25</v>
      </c>
      <c r="G104" s="35">
        <v>92.78</v>
      </c>
      <c r="H104" s="35">
        <v>92.78</v>
      </c>
      <c r="I104" s="61">
        <f t="shared" si="14"/>
        <v>103913.6</v>
      </c>
      <c r="J104" s="62">
        <f t="shared" si="15"/>
        <v>6338.7296</v>
      </c>
      <c r="K104" s="63">
        <v>0.8</v>
      </c>
      <c r="L104" s="62">
        <f t="shared" si="16"/>
        <v>5070.98368</v>
      </c>
      <c r="M104" s="89">
        <f t="shared" si="17"/>
        <v>1267.74592</v>
      </c>
      <c r="N104" s="65" t="s">
        <v>362</v>
      </c>
      <c r="O104" s="66" t="s">
        <v>27</v>
      </c>
      <c r="P104" s="67"/>
      <c r="Q104" s="67"/>
    </row>
    <row r="105" s="4" customFormat="1" ht="18.6" customHeight="1" spans="1:17">
      <c r="A105" s="30">
        <f t="shared" si="19"/>
        <v>99</v>
      </c>
      <c r="B105" s="93" t="s">
        <v>363</v>
      </c>
      <c r="C105" s="87" t="s">
        <v>22</v>
      </c>
      <c r="D105" s="33" t="s">
        <v>144</v>
      </c>
      <c r="E105" s="34" t="s">
        <v>364</v>
      </c>
      <c r="F105" s="87" t="s">
        <v>25</v>
      </c>
      <c r="G105" s="35">
        <v>92.9</v>
      </c>
      <c r="H105" s="35">
        <v>92.9</v>
      </c>
      <c r="I105" s="61">
        <f t="shared" si="14"/>
        <v>104048</v>
      </c>
      <c r="J105" s="62">
        <f t="shared" si="15"/>
        <v>6346.928</v>
      </c>
      <c r="K105" s="63">
        <v>0.8</v>
      </c>
      <c r="L105" s="62">
        <f t="shared" si="16"/>
        <v>5077.5424</v>
      </c>
      <c r="M105" s="89">
        <f t="shared" si="17"/>
        <v>1269.3856</v>
      </c>
      <c r="N105" s="65" t="s">
        <v>365</v>
      </c>
      <c r="O105" s="66" t="s">
        <v>27</v>
      </c>
      <c r="P105" s="67"/>
      <c r="Q105" s="67"/>
    </row>
    <row r="106" s="4" customFormat="1" ht="18.6" customHeight="1" spans="1:17">
      <c r="A106" s="30">
        <f t="shared" si="19"/>
        <v>100</v>
      </c>
      <c r="B106" s="31" t="s">
        <v>366</v>
      </c>
      <c r="C106" s="87" t="s">
        <v>22</v>
      </c>
      <c r="D106" s="33" t="s">
        <v>112</v>
      </c>
      <c r="E106" s="34" t="s">
        <v>367</v>
      </c>
      <c r="F106" s="87" t="s">
        <v>25</v>
      </c>
      <c r="G106" s="35">
        <v>15.8</v>
      </c>
      <c r="H106" s="35">
        <v>15.8</v>
      </c>
      <c r="I106" s="61">
        <f t="shared" si="14"/>
        <v>17696</v>
      </c>
      <c r="J106" s="62">
        <f t="shared" si="15"/>
        <v>1079.456</v>
      </c>
      <c r="K106" s="63">
        <v>0.8</v>
      </c>
      <c r="L106" s="62">
        <f t="shared" si="16"/>
        <v>863.5648</v>
      </c>
      <c r="M106" s="89">
        <f t="shared" si="17"/>
        <v>215.8912</v>
      </c>
      <c r="N106" s="65" t="s">
        <v>368</v>
      </c>
      <c r="O106" s="66" t="s">
        <v>27</v>
      </c>
      <c r="P106" s="67"/>
      <c r="Q106" s="67"/>
    </row>
    <row r="107" s="4" customFormat="1" ht="18.6" customHeight="1" spans="1:17">
      <c r="A107" s="30">
        <f t="shared" si="19"/>
        <v>101</v>
      </c>
      <c r="B107" s="31" t="s">
        <v>369</v>
      </c>
      <c r="C107" s="87" t="s">
        <v>22</v>
      </c>
      <c r="D107" s="33" t="s">
        <v>370</v>
      </c>
      <c r="E107" s="34" t="s">
        <v>371</v>
      </c>
      <c r="F107" s="87" t="s">
        <v>25</v>
      </c>
      <c r="G107" s="35">
        <v>97.5</v>
      </c>
      <c r="H107" s="35">
        <v>97.5</v>
      </c>
      <c r="I107" s="61">
        <f t="shared" si="14"/>
        <v>109200</v>
      </c>
      <c r="J107" s="62">
        <f t="shared" si="15"/>
        <v>6661.2</v>
      </c>
      <c r="K107" s="63">
        <v>0.8</v>
      </c>
      <c r="L107" s="62">
        <f t="shared" si="16"/>
        <v>5328.96</v>
      </c>
      <c r="M107" s="89">
        <f t="shared" si="17"/>
        <v>1332.24</v>
      </c>
      <c r="N107" s="65" t="s">
        <v>372</v>
      </c>
      <c r="O107" s="66" t="s">
        <v>27</v>
      </c>
      <c r="P107" s="67"/>
      <c r="Q107" s="67"/>
    </row>
    <row r="108" s="4" customFormat="1" ht="18.6" customHeight="1" spans="1:17">
      <c r="A108" s="30">
        <f t="shared" si="19"/>
        <v>102</v>
      </c>
      <c r="B108" s="31" t="s">
        <v>373</v>
      </c>
      <c r="C108" s="87" t="s">
        <v>22</v>
      </c>
      <c r="D108" s="33" t="s">
        <v>130</v>
      </c>
      <c r="E108" s="34" t="s">
        <v>374</v>
      </c>
      <c r="F108" s="87" t="s">
        <v>25</v>
      </c>
      <c r="G108" s="35">
        <v>95</v>
      </c>
      <c r="H108" s="35">
        <v>95</v>
      </c>
      <c r="I108" s="61">
        <f t="shared" si="14"/>
        <v>106400</v>
      </c>
      <c r="J108" s="62">
        <f t="shared" si="15"/>
        <v>6490.4</v>
      </c>
      <c r="K108" s="63">
        <v>0.8</v>
      </c>
      <c r="L108" s="62">
        <f t="shared" si="16"/>
        <v>5192.32</v>
      </c>
      <c r="M108" s="89">
        <f t="shared" si="17"/>
        <v>1298.08</v>
      </c>
      <c r="N108" s="65" t="s">
        <v>375</v>
      </c>
      <c r="O108" s="66" t="s">
        <v>27</v>
      </c>
      <c r="P108" s="67"/>
      <c r="Q108" s="67"/>
    </row>
    <row r="109" s="5" customFormat="1" ht="18.6" customHeight="1" spans="1:17">
      <c r="A109" s="36" t="s">
        <v>376</v>
      </c>
      <c r="B109" s="37"/>
      <c r="C109" s="37"/>
      <c r="D109" s="38"/>
      <c r="E109" s="38"/>
      <c r="F109" s="39"/>
      <c r="G109" s="40">
        <f>SUM(G7:G108)</f>
        <v>2864.7</v>
      </c>
      <c r="H109" s="40">
        <f>SUM(H7:H108)</f>
        <v>2864.7</v>
      </c>
      <c r="I109" s="61">
        <f>SUM(I7:I108)</f>
        <v>3208464</v>
      </c>
      <c r="J109" s="62">
        <f t="shared" si="15"/>
        <v>195716.304</v>
      </c>
      <c r="K109" s="63"/>
      <c r="L109" s="62">
        <f>SUM(L7:L108)</f>
        <v>156573.0432</v>
      </c>
      <c r="M109" s="68">
        <f>SUM(M7:M108)</f>
        <v>39143.2608</v>
      </c>
      <c r="N109" s="38"/>
      <c r="O109" s="38"/>
      <c r="P109" s="39"/>
      <c r="Q109" s="39"/>
    </row>
    <row r="110" s="6" customFormat="1" ht="15" customHeight="1" spans="1:17">
      <c r="A110" s="41" t="s">
        <v>377</v>
      </c>
      <c r="B110" s="42"/>
      <c r="C110" s="43"/>
      <c r="D110" s="43"/>
      <c r="E110" s="41" t="s">
        <v>378</v>
      </c>
      <c r="F110" s="41"/>
      <c r="G110" s="44"/>
      <c r="H110" s="45"/>
      <c r="I110" s="69"/>
      <c r="J110" s="70"/>
      <c r="K110" s="71"/>
      <c r="L110" s="70"/>
      <c r="M110" s="70"/>
      <c r="N110" s="72"/>
      <c r="O110" s="41"/>
      <c r="P110" s="41"/>
      <c r="Q110" s="41"/>
    </row>
  </sheetData>
  <autoFilter ref="A6:U110">
    <extLst/>
  </autoFilter>
  <mergeCells count="6">
    <mergeCell ref="A1:U1"/>
    <mergeCell ref="A2:U2"/>
    <mergeCell ref="A3:U3"/>
    <mergeCell ref="A4:U4"/>
    <mergeCell ref="A5:U5"/>
    <mergeCell ref="A109:B10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115" zoomScaleNormal="115" topLeftCell="A3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414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415</v>
      </c>
      <c r="C7" s="32" t="s">
        <v>22</v>
      </c>
      <c r="D7" s="33" t="s">
        <v>416</v>
      </c>
      <c r="E7" s="34" t="s">
        <v>276</v>
      </c>
      <c r="F7" s="32" t="s">
        <v>25</v>
      </c>
      <c r="G7" s="35">
        <v>608.7</v>
      </c>
      <c r="H7" s="35">
        <v>608.7</v>
      </c>
      <c r="I7" s="61">
        <f>G7*1120</f>
        <v>681744</v>
      </c>
      <c r="J7" s="62">
        <f>G7*68.32</f>
        <v>41586.384</v>
      </c>
      <c r="K7" s="63">
        <v>0.8</v>
      </c>
      <c r="L7" s="62">
        <f>J7*K7</f>
        <v>33269.1072</v>
      </c>
      <c r="M7" s="64">
        <f>G7*13.664</f>
        <v>8317.2768</v>
      </c>
      <c r="N7" s="95" t="s">
        <v>417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608.7</v>
      </c>
      <c r="H8" s="40">
        <f>SUM(H7:H7)</f>
        <v>608.7</v>
      </c>
      <c r="I8" s="61">
        <f>SUM(I7:I7)</f>
        <v>681744</v>
      </c>
      <c r="J8" s="62">
        <f>G8*68.32</f>
        <v>41586.384</v>
      </c>
      <c r="K8" s="63"/>
      <c r="L8" s="62">
        <f>SUM(L7:L7)</f>
        <v>33269.1072</v>
      </c>
      <c r="M8" s="68">
        <f>SUM(M7:M7)</f>
        <v>8317.2768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379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81" t="s">
        <v>380</v>
      </c>
      <c r="C7" s="32" t="s">
        <v>22</v>
      </c>
      <c r="D7" s="82" t="s">
        <v>249</v>
      </c>
      <c r="E7" s="82" t="s">
        <v>381</v>
      </c>
      <c r="F7" s="32" t="s">
        <v>25</v>
      </c>
      <c r="G7" s="83">
        <v>570</v>
      </c>
      <c r="H7" s="83">
        <v>570</v>
      </c>
      <c r="I7" s="61">
        <f>G7*1120</f>
        <v>638400</v>
      </c>
      <c r="J7" s="62">
        <f>G7*68.32</f>
        <v>38942.4</v>
      </c>
      <c r="K7" s="63">
        <v>0.8</v>
      </c>
      <c r="L7" s="62">
        <f>J7*K7</f>
        <v>31153.92</v>
      </c>
      <c r="M7" s="64">
        <f>G7*13.664</f>
        <v>7788.48</v>
      </c>
      <c r="N7" s="82" t="s">
        <v>382</v>
      </c>
      <c r="O7" s="66" t="s">
        <v>27</v>
      </c>
      <c r="P7" s="28"/>
      <c r="Q7" s="84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570</v>
      </c>
      <c r="H8" s="40">
        <f>SUM(H7:H7)</f>
        <v>570</v>
      </c>
      <c r="I8" s="61">
        <f>SUM(I7:I7)</f>
        <v>638400</v>
      </c>
      <c r="J8" s="62">
        <f>G8*68.32</f>
        <v>38942.4</v>
      </c>
      <c r="K8" s="63"/>
      <c r="L8" s="62">
        <f>SUM(L7:L7)</f>
        <v>31153.92</v>
      </c>
      <c r="M8" s="68">
        <f>SUM(M7:M7)</f>
        <v>7788.48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384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81" t="s">
        <v>385</v>
      </c>
      <c r="C7" s="32" t="s">
        <v>22</v>
      </c>
      <c r="D7" s="82" t="s">
        <v>101</v>
      </c>
      <c r="E7" s="82" t="s">
        <v>386</v>
      </c>
      <c r="F7" s="32" t="s">
        <v>155</v>
      </c>
      <c r="G7" s="83">
        <v>133.8</v>
      </c>
      <c r="H7" s="83">
        <v>133.8</v>
      </c>
      <c r="I7" s="61">
        <f>G7*1120</f>
        <v>149856</v>
      </c>
      <c r="J7" s="62">
        <f>G7*68.32</f>
        <v>9141.216</v>
      </c>
      <c r="K7" s="63">
        <v>0.8</v>
      </c>
      <c r="L7" s="62">
        <f>J7*K7</f>
        <v>7312.9728</v>
      </c>
      <c r="M7" s="64">
        <f>G7*13.664</f>
        <v>1828.2432</v>
      </c>
      <c r="N7" s="82" t="s">
        <v>387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133.8</v>
      </c>
      <c r="H8" s="40">
        <f>SUM(H7:H7)</f>
        <v>133.8</v>
      </c>
      <c r="I8" s="61">
        <f>SUM(I7:I7)</f>
        <v>149856</v>
      </c>
      <c r="J8" s="62">
        <f>G8*68.32</f>
        <v>9141.216</v>
      </c>
      <c r="K8" s="63"/>
      <c r="L8" s="62">
        <f>SUM(L7:L7)</f>
        <v>7312.9728</v>
      </c>
      <c r="M8" s="68">
        <f>SUM(M7:M7)</f>
        <v>1828.2432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388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81" t="s">
        <v>389</v>
      </c>
      <c r="C7" s="32" t="s">
        <v>22</v>
      </c>
      <c r="D7" s="82" t="s">
        <v>333</v>
      </c>
      <c r="E7" s="82" t="s">
        <v>390</v>
      </c>
      <c r="F7" s="32" t="s">
        <v>155</v>
      </c>
      <c r="G7" s="83">
        <v>370</v>
      </c>
      <c r="H7" s="83">
        <v>370</v>
      </c>
      <c r="I7" s="61">
        <f>G7*1120</f>
        <v>414400</v>
      </c>
      <c r="J7" s="62">
        <f>G7*68.32</f>
        <v>25278.4</v>
      </c>
      <c r="K7" s="63">
        <v>0.8</v>
      </c>
      <c r="L7" s="62">
        <f>J7*K7</f>
        <v>20222.72</v>
      </c>
      <c r="M7" s="64">
        <f>G7*13.664</f>
        <v>5055.68</v>
      </c>
      <c r="N7" s="82" t="s">
        <v>391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370</v>
      </c>
      <c r="H8" s="40">
        <f>SUM(H7:H7)</f>
        <v>370</v>
      </c>
      <c r="I8" s="61">
        <f>SUM(I7:I7)</f>
        <v>414400</v>
      </c>
      <c r="J8" s="62">
        <f>G8*68.32</f>
        <v>25278.4</v>
      </c>
      <c r="K8" s="63"/>
      <c r="L8" s="62">
        <f>SUM(L7:L7)</f>
        <v>20222.72</v>
      </c>
      <c r="M8" s="68">
        <f>SUM(M7:M7)</f>
        <v>5055.68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392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81" t="s">
        <v>393</v>
      </c>
      <c r="C7" s="32" t="s">
        <v>22</v>
      </c>
      <c r="D7" s="82" t="s">
        <v>101</v>
      </c>
      <c r="E7" s="82" t="s">
        <v>394</v>
      </c>
      <c r="F7" s="32" t="s">
        <v>257</v>
      </c>
      <c r="G7" s="83">
        <v>340</v>
      </c>
      <c r="H7" s="83">
        <v>340</v>
      </c>
      <c r="I7" s="61">
        <f>G7*1120</f>
        <v>380800</v>
      </c>
      <c r="J7" s="62">
        <f>G7*68.32</f>
        <v>23228.8</v>
      </c>
      <c r="K7" s="63">
        <v>0.8</v>
      </c>
      <c r="L7" s="62">
        <f>J7*K7</f>
        <v>18583.04</v>
      </c>
      <c r="M7" s="64">
        <f>G7*13.664</f>
        <v>4645.76</v>
      </c>
      <c r="N7" s="82" t="s">
        <v>395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340</v>
      </c>
      <c r="H8" s="40">
        <f>SUM(H7:H7)</f>
        <v>340</v>
      </c>
      <c r="I8" s="61">
        <f>SUM(I7:I7)</f>
        <v>380800</v>
      </c>
      <c r="J8" s="62">
        <f>G8*68.32</f>
        <v>23228.8</v>
      </c>
      <c r="K8" s="63"/>
      <c r="L8" s="62">
        <f>SUM(L7:L7)</f>
        <v>18583.04</v>
      </c>
      <c r="M8" s="68">
        <f>SUM(M7:M7)</f>
        <v>4645.76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topLeftCell="A2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396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397</v>
      </c>
      <c r="C7" s="32" t="s">
        <v>22</v>
      </c>
      <c r="D7" s="33" t="s">
        <v>33</v>
      </c>
      <c r="E7" s="34" t="s">
        <v>398</v>
      </c>
      <c r="F7" s="32" t="s">
        <v>155</v>
      </c>
      <c r="G7" s="35">
        <v>228</v>
      </c>
      <c r="H7" s="35">
        <v>228</v>
      </c>
      <c r="I7" s="61">
        <f>G7*1120</f>
        <v>255360</v>
      </c>
      <c r="J7" s="62">
        <f>G7*68.32</f>
        <v>15576.96</v>
      </c>
      <c r="K7" s="63">
        <v>0.8</v>
      </c>
      <c r="L7" s="62">
        <f>J7*K7</f>
        <v>12461.568</v>
      </c>
      <c r="M7" s="64">
        <f>G7*13.664</f>
        <v>3115.392</v>
      </c>
      <c r="N7" s="95" t="s">
        <v>399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228</v>
      </c>
      <c r="H8" s="40">
        <f>SUM(H7:H7)</f>
        <v>228</v>
      </c>
      <c r="I8" s="61">
        <f>SUM(I7:I7)</f>
        <v>255360</v>
      </c>
      <c r="J8" s="62">
        <f>G8*68.32</f>
        <v>15576.96</v>
      </c>
      <c r="K8" s="63"/>
      <c r="L8" s="62">
        <f>SUM(L7:L7)</f>
        <v>12461.568</v>
      </c>
      <c r="M8" s="68">
        <f>SUM(M7:M7)</f>
        <v>3115.392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400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401</v>
      </c>
      <c r="C7" s="32" t="s">
        <v>22</v>
      </c>
      <c r="D7" s="33" t="s">
        <v>402</v>
      </c>
      <c r="E7" s="34" t="s">
        <v>403</v>
      </c>
      <c r="F7" s="32" t="s">
        <v>155</v>
      </c>
      <c r="G7" s="35">
        <v>589</v>
      </c>
      <c r="H7" s="35">
        <v>589</v>
      </c>
      <c r="I7" s="61">
        <f>G7*1120</f>
        <v>659680</v>
      </c>
      <c r="J7" s="62">
        <f>G7*68.32</f>
        <v>40240.48</v>
      </c>
      <c r="K7" s="63">
        <v>0.8</v>
      </c>
      <c r="L7" s="62">
        <f>J7*K7</f>
        <v>32192.384</v>
      </c>
      <c r="M7" s="64">
        <f>G7*13.664</f>
        <v>8048.096</v>
      </c>
      <c r="N7" s="95" t="s">
        <v>404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589</v>
      </c>
      <c r="H8" s="40">
        <f>SUM(H7:H7)</f>
        <v>589</v>
      </c>
      <c r="I8" s="61">
        <f>SUM(I7:I7)</f>
        <v>659680</v>
      </c>
      <c r="J8" s="62">
        <f>G8*68.32</f>
        <v>40240.48</v>
      </c>
      <c r="K8" s="63"/>
      <c r="L8" s="62">
        <f>SUM(L7:L7)</f>
        <v>32192.384</v>
      </c>
      <c r="M8" s="68">
        <f>SUM(M7:M7)</f>
        <v>8048.096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405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406</v>
      </c>
      <c r="C7" s="32" t="s">
        <v>22</v>
      </c>
      <c r="D7" s="33" t="s">
        <v>44</v>
      </c>
      <c r="E7" s="34" t="s">
        <v>407</v>
      </c>
      <c r="F7" s="32" t="s">
        <v>25</v>
      </c>
      <c r="G7" s="35">
        <v>1245.9</v>
      </c>
      <c r="H7" s="35">
        <v>1245.9</v>
      </c>
      <c r="I7" s="61">
        <f>G7*1120</f>
        <v>1395408</v>
      </c>
      <c r="J7" s="62">
        <f>G7*68.32</f>
        <v>85119.888</v>
      </c>
      <c r="K7" s="63">
        <v>0.8</v>
      </c>
      <c r="L7" s="62">
        <f>J7*K7</f>
        <v>68095.9104</v>
      </c>
      <c r="M7" s="64">
        <f>G7*13.664</f>
        <v>17023.9776</v>
      </c>
      <c r="N7" s="95" t="s">
        <v>408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1245.9</v>
      </c>
      <c r="H8" s="40">
        <f>SUM(H7:H7)</f>
        <v>1245.9</v>
      </c>
      <c r="I8" s="61">
        <f>SUM(I7:I7)</f>
        <v>1395408</v>
      </c>
      <c r="J8" s="62">
        <f>G8*68.32</f>
        <v>85119.888</v>
      </c>
      <c r="K8" s="63"/>
      <c r="L8" s="62">
        <f>SUM(L7:L7)</f>
        <v>68095.9104</v>
      </c>
      <c r="M8" s="68">
        <f>SUM(M7:M7)</f>
        <v>17023.9776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5.975" style="7" customWidth="1"/>
    <col min="2" max="2" width="7.05833333333333" style="8" customWidth="1"/>
    <col min="3" max="3" width="7.38333333333333" style="7" customWidth="1"/>
    <col min="4" max="4" width="15.2083333333333" style="7" customWidth="1"/>
    <col min="5" max="5" width="9.23333333333333" style="9" customWidth="1"/>
    <col min="6" max="6" width="5.96666666666667" style="9" customWidth="1"/>
    <col min="7" max="7" width="7.70833333333333" style="10" customWidth="1"/>
    <col min="8" max="8" width="7.275" style="10" customWidth="1"/>
    <col min="9" max="9" width="8.375" style="9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15.5333333333333" style="9" customWidth="1"/>
    <col min="15" max="15" width="16.08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73"/>
      <c r="S1" s="13"/>
      <c r="T1" s="13"/>
      <c r="U1" s="74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5"/>
      <c r="S2" s="18"/>
      <c r="T2" s="18"/>
      <c r="U2" s="76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7"/>
      <c r="S3" s="22"/>
      <c r="T3" s="22"/>
      <c r="U3" s="78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9"/>
      <c r="S4" s="26"/>
      <c r="T4" s="26"/>
      <c r="U4" s="26"/>
    </row>
    <row r="5" s="2" customFormat="1" ht="25.5" customHeight="1" spans="1:21">
      <c r="A5" s="24" t="s">
        <v>409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9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80" t="s">
        <v>20</v>
      </c>
    </row>
    <row r="7" s="4" customFormat="1" ht="18.6" customHeight="1" spans="1:17">
      <c r="A7" s="30">
        <f>ROW()-6</f>
        <v>1</v>
      </c>
      <c r="B7" s="31" t="s">
        <v>410</v>
      </c>
      <c r="C7" s="32" t="s">
        <v>22</v>
      </c>
      <c r="D7" s="33" t="s">
        <v>411</v>
      </c>
      <c r="E7" s="34" t="s">
        <v>412</v>
      </c>
      <c r="F7" s="32" t="s">
        <v>25</v>
      </c>
      <c r="G7" s="35">
        <v>219</v>
      </c>
      <c r="H7" s="35">
        <v>219</v>
      </c>
      <c r="I7" s="61">
        <f>G7*1120</f>
        <v>245280</v>
      </c>
      <c r="J7" s="62">
        <f>G7*68.32</f>
        <v>14962.08</v>
      </c>
      <c r="K7" s="63">
        <v>0.8</v>
      </c>
      <c r="L7" s="62">
        <f>J7*K7</f>
        <v>11969.664</v>
      </c>
      <c r="M7" s="64">
        <f>G7*13.664</f>
        <v>2992.416</v>
      </c>
      <c r="N7" s="95" t="s">
        <v>413</v>
      </c>
      <c r="O7" s="66" t="s">
        <v>27</v>
      </c>
      <c r="P7" s="67"/>
      <c r="Q7" s="67"/>
    </row>
    <row r="8" s="5" customFormat="1" ht="18.6" customHeight="1" spans="1:17">
      <c r="A8" s="36" t="s">
        <v>376</v>
      </c>
      <c r="B8" s="37"/>
      <c r="C8" s="37"/>
      <c r="D8" s="38"/>
      <c r="E8" s="38"/>
      <c r="F8" s="39"/>
      <c r="G8" s="40">
        <f>SUM(G7:G7)</f>
        <v>219</v>
      </c>
      <c r="H8" s="40">
        <f>SUM(H7:H7)</f>
        <v>219</v>
      </c>
      <c r="I8" s="61">
        <f>SUM(I7:I7)</f>
        <v>245280</v>
      </c>
      <c r="J8" s="62">
        <f>G8*68.32</f>
        <v>14962.08</v>
      </c>
      <c r="K8" s="63"/>
      <c r="L8" s="62">
        <f>SUM(L7:L7)</f>
        <v>11969.664</v>
      </c>
      <c r="M8" s="68">
        <f>SUM(M7:M7)</f>
        <v>2992.416</v>
      </c>
      <c r="N8" s="38"/>
      <c r="O8" s="38"/>
      <c r="P8" s="39"/>
      <c r="Q8" s="39"/>
    </row>
    <row r="9" s="6" customFormat="1" ht="15" customHeight="1" spans="1:17">
      <c r="A9" s="41" t="s">
        <v>377</v>
      </c>
      <c r="B9" s="42"/>
      <c r="C9" s="43"/>
      <c r="D9" s="43"/>
      <c r="E9" s="41" t="s">
        <v>383</v>
      </c>
      <c r="F9" s="41"/>
      <c r="G9" s="44"/>
      <c r="H9" s="45"/>
      <c r="I9" s="69"/>
      <c r="J9" s="70"/>
      <c r="K9" s="71"/>
      <c r="L9" s="70"/>
      <c r="M9" s="70"/>
      <c r="N9" s="72"/>
      <c r="O9" s="41"/>
      <c r="P9" s="41"/>
      <c r="Q9" s="41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玉米散户</vt:lpstr>
      <vt:lpstr>玉米大户</vt:lpstr>
      <vt:lpstr>玉米大户2</vt:lpstr>
      <vt:lpstr>玉米大户3</vt:lpstr>
      <vt:lpstr>玉米大户4</vt:lpstr>
      <vt:lpstr>玉米大户5</vt:lpstr>
      <vt:lpstr>玉米大户6</vt:lpstr>
      <vt:lpstr>玉米大户7</vt:lpstr>
      <vt:lpstr>玉米大户8</vt:lpstr>
      <vt:lpstr>玉米大户9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53E56D0B76924B3D88274C9307046202_13</vt:lpwstr>
  </property>
  <property fmtid="{D5CDD505-2E9C-101B-9397-08002B2CF9AE}" pid="4" name="KSOReadingLayout">
    <vt:bool>true</vt:bool>
  </property>
</Properties>
</file>