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水稻散户" sheetId="1" r:id="rId1"/>
    <sheet name="水稻大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<sst xmlns="http://schemas.openxmlformats.org/spreadsheetml/2006/main" count="132" uniqueCount="73">
  <si>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</si>
  <si>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</si>
  <si>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铁岭县镇西堡镇泉眼沟村民委员会           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水稻保险 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   所在村名：   泉眼沟村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</si>
  <si>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铁岭县镇西堡镇泉眼沟村张明利等11户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52.89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</si>
  <si>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</si>
  <si>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</si>
  <si>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</si>
  <si>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</si>
  <si>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</si>
  <si>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</si>
  <si>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</si>
  <si>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</si>
  <si>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</si>
  <si>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</si>
  <si>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</si>
  <si>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</si>
  <si>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</si>
  <si>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</si>
  <si>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</si>
  <si>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</si>
  <si>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</si>
  <si>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张明利</t>
  </si>
  <si>
    <t>泉眼沟村</t>
  </si>
  <si>
    <t>211221********2115</t>
  </si>
  <si>
    <t>188****1360</t>
  </si>
  <si>
    <t>村西北</t>
  </si>
  <si>
    <t>621449********61154</t>
  </si>
  <si>
    <t>农商银行</t>
  </si>
  <si>
    <t>李英付</t>
  </si>
  <si>
    <t>211221********2132</t>
  </si>
  <si>
    <t>134****0127</t>
  </si>
  <si>
    <t>502911********6208</t>
  </si>
  <si>
    <t>张春山</t>
  </si>
  <si>
    <t>183****2246</t>
  </si>
  <si>
    <t>621449********13906</t>
  </si>
  <si>
    <t>李英贵</t>
  </si>
  <si>
    <t>211221********2153</t>
  </si>
  <si>
    <t>132****6687</t>
  </si>
  <si>
    <t>502911********3687</t>
  </si>
  <si>
    <t>李英强</t>
  </si>
  <si>
    <t>211221********2118</t>
  </si>
  <si>
    <t>131****2921</t>
  </si>
  <si>
    <t>村东北</t>
  </si>
  <si>
    <t>502911********1815</t>
  </si>
  <si>
    <t xml:space="preserve">孙广库
</t>
  </si>
  <si>
    <t>211221********2112</t>
  </si>
  <si>
    <t>131****6528</t>
  </si>
  <si>
    <t>621449********72879</t>
  </si>
  <si>
    <t>李春华</t>
  </si>
  <si>
    <t>211221********2119</t>
  </si>
  <si>
    <t>502911********36311</t>
  </si>
  <si>
    <t>陈国柱</t>
  </si>
  <si>
    <t>211221********2152</t>
  </si>
  <si>
    <t>621449********04807</t>
  </si>
  <si>
    <t xml:space="preserve">张文志
</t>
  </si>
  <si>
    <t>211221********2117</t>
  </si>
  <si>
    <t>132****5805</t>
  </si>
  <si>
    <t>621449********46386</t>
  </si>
  <si>
    <t>洪屹</t>
  </si>
  <si>
    <t>211221********2136</t>
  </si>
  <si>
    <t>139****8324</t>
  </si>
  <si>
    <t>502911********1606</t>
  </si>
  <si>
    <t>丁立才</t>
  </si>
  <si>
    <t>211221********2133</t>
  </si>
  <si>
    <t>130****7085</t>
  </si>
  <si>
    <t>530511********4686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</si>
  <si>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</si>
  <si>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</si>
  <si>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</si>
  <si>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铁岭县镇西堡镇泉眼沟村宋光伟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1290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52.89  </t>
    </r>
    <r>
      <rPr>
        <sz val="10"/>
        <rFont val="宋体"/>
        <charset val="134"/>
      </rPr>
      <t xml:space="preserve"> 元      No.</t>
    </r>
  </si>
  <si>
    <t>宋光伟</t>
  </si>
  <si>
    <t>159****2988</t>
  </si>
  <si>
    <t>621449********41814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</si>
</sst>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5">
    <font>
      <sz val="11"/>
      <color theme="1"/>
      <name val="Tahoma"/>
      <charset val="134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8"/>
      <name val="宋体"/>
      <charset val="134"/>
      <scheme val="major"/>
    </font>
    <font>
      <sz val="8"/>
      <name val="Arial"/>
      <charset val="134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11"/>
      <color theme="1"/>
      <name val="宋体"/>
      <charset val="134"/>
      <scheme val="minor"/>
    </font>
    <font>
      <sz val="6"/>
      <name val="Arial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宋体"/>
      <charset val="134"/>
      <scheme val="major"/>
    </font>
    <font>
      <sz val="6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4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6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36" fillId="0" borderId="0" applyProtection="0"/>
    <xf numFmtId="0" fontId="36" fillId="0" borderId="0" applyProtection="0"/>
    <xf numFmtId="0" fontId="36" fillId="0" borderId="0"/>
    <xf numFmtId="0" fontId="36" fillId="0" borderId="0"/>
    <xf numFmtId="0" fontId="11" fillId="0" borderId="0">
      <alignment vertical="center"/>
    </xf>
    <xf numFmtId="0" fontId="11" fillId="0" borderId="0">
      <alignment vertical="center"/>
    </xf>
  </cellStyleXfs>
  <cellXfs count="79">
    <xf numFmtId="0" fontId="0" fillId="0" borderId="0" xfId="0"/>
    <xf numFmtId="0" fontId="1" fillId="0" borderId="1" xfId="54" applyFont="1" applyBorder="1" applyAlignment="1">
      <alignment horizontal="center" vertical="center"/>
    </xf>
    <xf numFmtId="0" fontId="1" fillId="0" borderId="1" xfId="54" applyFont="1" applyFill="1" applyBorder="1" applyAlignment="1">
      <alignment horizontal="center" vertical="center"/>
    </xf>
    <xf numFmtId="176" fontId="1" fillId="0" borderId="1" xfId="54" applyNumberFormat="1" applyFont="1" applyFill="1" applyBorder="1" applyAlignment="1">
      <alignment horizontal="center" vertical="center"/>
    </xf>
    <xf numFmtId="0" fontId="1" fillId="0" borderId="2" xfId="54" applyFont="1" applyBorder="1" applyAlignment="1">
      <alignment horizontal="center" vertical="center"/>
    </xf>
    <xf numFmtId="0" fontId="1" fillId="0" borderId="3" xfId="54" applyFont="1" applyFill="1" applyBorder="1" applyAlignment="1">
      <alignment horizontal="center" vertical="center"/>
    </xf>
    <xf numFmtId="0" fontId="1" fillId="0" borderId="3" xfId="54" applyFont="1" applyBorder="1" applyAlignment="1">
      <alignment horizontal="center" vertical="center"/>
    </xf>
    <xf numFmtId="176" fontId="1" fillId="0" borderId="3" xfId="54" applyNumberFormat="1" applyFont="1" applyFill="1" applyBorder="1" applyAlignment="1">
      <alignment horizontal="center" vertical="center"/>
    </xf>
    <xf numFmtId="0" fontId="2" fillId="0" borderId="4" xfId="54" applyFont="1" applyBorder="1" applyAlignment="1">
      <alignment horizontal="left" vertical="center"/>
    </xf>
    <xf numFmtId="0" fontId="2" fillId="0" borderId="5" xfId="54" applyFont="1" applyFill="1" applyBorder="1" applyAlignment="1">
      <alignment horizontal="left" vertical="center"/>
    </xf>
    <xf numFmtId="0" fontId="2" fillId="0" borderId="5" xfId="54" applyFont="1" applyBorder="1" applyAlignment="1">
      <alignment horizontal="left" vertical="center"/>
    </xf>
    <xf numFmtId="176" fontId="2" fillId="0" borderId="5" xfId="54" applyNumberFormat="1" applyFont="1" applyFill="1" applyBorder="1" applyAlignment="1">
      <alignment horizontal="left" vertical="center"/>
    </xf>
    <xf numFmtId="0" fontId="1" fillId="2" borderId="6" xfId="54" applyFont="1" applyFill="1" applyBorder="1" applyAlignment="1">
      <alignment horizontal="left" vertical="center"/>
    </xf>
    <xf numFmtId="0" fontId="1" fillId="0" borderId="0" xfId="54" applyFont="1" applyFill="1" applyBorder="1" applyAlignment="1">
      <alignment horizontal="left" vertical="center"/>
    </xf>
    <xf numFmtId="0" fontId="1" fillId="2" borderId="0" xfId="54" applyFont="1" applyFill="1" applyBorder="1" applyAlignment="1">
      <alignment horizontal="left" vertical="center"/>
    </xf>
    <xf numFmtId="176" fontId="1" fillId="0" borderId="0" xfId="54" applyNumberFormat="1" applyFont="1" applyFill="1" applyBorder="1" applyAlignment="1">
      <alignment horizontal="left" vertical="center"/>
    </xf>
    <xf numFmtId="0" fontId="3" fillId="0" borderId="7" xfId="54" applyFont="1" applyFill="1" applyBorder="1" applyAlignment="1">
      <alignment horizontal="center" vertical="center" wrapText="1"/>
    </xf>
    <xf numFmtId="0" fontId="4" fillId="0" borderId="7" xfId="54" applyFont="1" applyFill="1" applyBorder="1" applyAlignment="1">
      <alignment horizontal="center" vertical="center" wrapText="1"/>
    </xf>
    <xf numFmtId="176" fontId="5" fillId="2" borderId="7" xfId="54" applyNumberFormat="1" applyFont="1" applyFill="1" applyBorder="1" applyAlignment="1">
      <alignment horizontal="center" vertical="center" wrapText="1"/>
    </xf>
    <xf numFmtId="0" fontId="6" fillId="0" borderId="7" xfId="54" applyFont="1" applyFill="1" applyBorder="1" applyAlignment="1">
      <alignment horizontal="center" vertical="center" wrapText="1"/>
    </xf>
    <xf numFmtId="49" fontId="4" fillId="0" borderId="7" xfId="54" applyNumberFormat="1" applyFont="1" applyFill="1" applyBorder="1" applyAlignment="1">
      <alignment horizontal="center" vertical="center" wrapText="1"/>
    </xf>
    <xf numFmtId="0" fontId="6" fillId="0" borderId="7" xfId="54" applyFont="1" applyBorder="1" applyAlignment="1">
      <alignment horizontal="center" vertical="center"/>
    </xf>
    <xf numFmtId="49" fontId="7" fillId="0" borderId="7" xfId="54" applyNumberFormat="1" applyFont="1" applyFill="1" applyBorder="1" applyAlignment="1">
      <alignment horizontal="center" vertical="center" wrapText="1"/>
    </xf>
    <xf numFmtId="177" fontId="4" fillId="0" borderId="7" xfId="54" applyNumberFormat="1" applyFont="1" applyBorder="1" applyAlignment="1">
      <alignment horizontal="center" vertical="center"/>
    </xf>
    <xf numFmtId="177" fontId="8" fillId="3" borderId="8" xfId="58" applyNumberFormat="1" applyFont="1" applyFill="1" applyBorder="1" applyAlignment="1">
      <alignment horizontal="center" vertical="center" wrapText="1"/>
    </xf>
    <xf numFmtId="0" fontId="9" fillId="0" borderId="9" xfId="54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0" fontId="9" fillId="0" borderId="7" xfId="54" applyFont="1" applyFill="1" applyBorder="1" applyAlignment="1">
      <alignment horizontal="center" vertical="center" wrapText="1"/>
    </xf>
    <xf numFmtId="2" fontId="9" fillId="0" borderId="7" xfId="54" applyNumberFormat="1" applyFont="1" applyFill="1" applyBorder="1" applyAlignment="1">
      <alignment horizontal="center" vertical="center" wrapText="1"/>
    </xf>
    <xf numFmtId="176" fontId="10" fillId="2" borderId="7" xfId="54" applyNumberFormat="1" applyFont="1" applyFill="1" applyBorder="1" applyAlignment="1">
      <alignment horizontal="center" vertical="center" wrapText="1"/>
    </xf>
    <xf numFmtId="0" fontId="3" fillId="0" borderId="0" xfId="54" applyFont="1" applyFill="1" applyBorder="1" applyAlignment="1">
      <alignment horizontal="left"/>
    </xf>
    <xf numFmtId="0" fontId="3" fillId="0" borderId="0" xfId="54" applyFont="1" applyFill="1" applyBorder="1" applyAlignment="1">
      <alignment horizontal="center" vertical="center"/>
    </xf>
    <xf numFmtId="0" fontId="3" fillId="0" borderId="0" xfId="54" applyFont="1" applyFill="1" applyBorder="1" applyAlignment="1">
      <alignment horizontal="center"/>
    </xf>
    <xf numFmtId="176" fontId="5" fillId="2" borderId="0" xfId="54" applyNumberFormat="1" applyFont="1" applyFill="1" applyBorder="1" applyAlignment="1">
      <alignment horizontal="left"/>
    </xf>
    <xf numFmtId="176" fontId="11" fillId="2" borderId="0" xfId="54" applyNumberFormat="1" applyFont="1" applyFill="1"/>
    <xf numFmtId="9" fontId="1" fillId="0" borderId="1" xfId="54" applyNumberFormat="1" applyFont="1" applyFill="1" applyBorder="1" applyAlignment="1">
      <alignment horizontal="center" vertical="center"/>
    </xf>
    <xf numFmtId="178" fontId="1" fillId="0" borderId="1" xfId="54" applyNumberFormat="1" applyFont="1" applyBorder="1" applyAlignment="1">
      <alignment horizontal="center" vertical="center"/>
    </xf>
    <xf numFmtId="9" fontId="1" fillId="0" borderId="1" xfId="54" applyNumberFormat="1" applyFont="1" applyBorder="1" applyAlignment="1">
      <alignment horizontal="center" vertical="center"/>
    </xf>
    <xf numFmtId="9" fontId="1" fillId="0" borderId="3" xfId="54" applyNumberFormat="1" applyFont="1" applyFill="1" applyBorder="1" applyAlignment="1">
      <alignment horizontal="center" vertical="center"/>
    </xf>
    <xf numFmtId="178" fontId="1" fillId="0" borderId="3" xfId="54" applyNumberFormat="1" applyFont="1" applyBorder="1" applyAlignment="1">
      <alignment horizontal="center" vertical="center"/>
    </xf>
    <xf numFmtId="9" fontId="1" fillId="0" borderId="3" xfId="54" applyNumberFormat="1" applyFont="1" applyBorder="1" applyAlignment="1">
      <alignment horizontal="center" vertical="center"/>
    </xf>
    <xf numFmtId="9" fontId="2" fillId="0" borderId="5" xfId="54" applyNumberFormat="1" applyFont="1" applyFill="1" applyBorder="1" applyAlignment="1">
      <alignment horizontal="left" vertical="center"/>
    </xf>
    <xf numFmtId="178" fontId="2" fillId="0" borderId="5" xfId="54" applyNumberFormat="1" applyFont="1" applyBorder="1" applyAlignment="1">
      <alignment horizontal="left" vertical="center"/>
    </xf>
    <xf numFmtId="9" fontId="2" fillId="0" borderId="5" xfId="54" applyNumberFormat="1" applyFont="1" applyBorder="1" applyAlignment="1">
      <alignment horizontal="left" vertical="center"/>
    </xf>
    <xf numFmtId="9" fontId="1" fillId="0" borderId="0" xfId="54" applyNumberFormat="1" applyFont="1" applyFill="1" applyBorder="1" applyAlignment="1">
      <alignment horizontal="left" vertical="center"/>
    </xf>
    <xf numFmtId="178" fontId="1" fillId="2" borderId="0" xfId="54" applyNumberFormat="1" applyFont="1" applyFill="1" applyBorder="1" applyAlignment="1">
      <alignment horizontal="left" vertical="center"/>
    </xf>
    <xf numFmtId="9" fontId="1" fillId="2" borderId="0" xfId="54" applyNumberFormat="1" applyFont="1" applyFill="1" applyBorder="1" applyAlignment="1">
      <alignment horizontal="left" vertical="center"/>
    </xf>
    <xf numFmtId="177" fontId="3" fillId="0" borderId="7" xfId="54" applyNumberFormat="1" applyFont="1" applyFill="1" applyBorder="1" applyAlignment="1">
      <alignment horizontal="center" vertical="center" wrapText="1"/>
    </xf>
    <xf numFmtId="9" fontId="4" fillId="0" borderId="7" xfId="54" applyNumberFormat="1" applyFont="1" applyFill="1" applyBorder="1" applyAlignment="1">
      <alignment horizontal="center" vertical="center" wrapText="1"/>
    </xf>
    <xf numFmtId="178" fontId="4" fillId="0" borderId="7" xfId="54" applyNumberFormat="1" applyFont="1" applyFill="1" applyBorder="1" applyAlignment="1">
      <alignment horizontal="center" vertical="center" wrapText="1"/>
    </xf>
    <xf numFmtId="2" fontId="6" fillId="0" borderId="7" xfId="54" applyNumberFormat="1" applyFont="1" applyFill="1" applyBorder="1" applyAlignment="1">
      <alignment horizontal="center" vertical="center" wrapText="1"/>
    </xf>
    <xf numFmtId="177" fontId="6" fillId="0" borderId="7" xfId="54" applyNumberFormat="1" applyFont="1" applyFill="1" applyBorder="1" applyAlignment="1">
      <alignment horizontal="center" vertical="center" wrapText="1"/>
    </xf>
    <xf numFmtId="9" fontId="6" fillId="0" borderId="7" xfId="54" applyNumberFormat="1" applyFont="1" applyFill="1" applyBorder="1" applyAlignment="1">
      <alignment horizontal="center" vertical="center" wrapText="1"/>
    </xf>
    <xf numFmtId="49" fontId="12" fillId="0" borderId="7" xfId="54" applyNumberFormat="1" applyFont="1" applyFill="1" applyBorder="1" applyAlignment="1">
      <alignment horizontal="center" vertical="center" wrapText="1"/>
    </xf>
    <xf numFmtId="49" fontId="8" fillId="0" borderId="11" xfId="58" applyNumberFormat="1" applyFont="1" applyFill="1" applyBorder="1" applyAlignment="1">
      <alignment horizontal="center"/>
    </xf>
    <xf numFmtId="177" fontId="9" fillId="0" borderId="7" xfId="54" applyNumberFormat="1" applyFont="1" applyFill="1" applyBorder="1" applyAlignment="1">
      <alignment horizontal="center" vertical="center" wrapText="1"/>
    </xf>
    <xf numFmtId="0" fontId="11" fillId="0" borderId="0" xfId="54" applyFill="1"/>
    <xf numFmtId="177" fontId="11" fillId="0" borderId="0" xfId="54" applyNumberFormat="1" applyFill="1"/>
    <xf numFmtId="9" fontId="11" fillId="0" borderId="0" xfId="54" applyNumberFormat="1" applyFill="1"/>
    <xf numFmtId="177" fontId="3" fillId="0" borderId="0" xfId="54" applyNumberFormat="1" applyFont="1" applyFill="1" applyBorder="1" applyAlignment="1">
      <alignment horizontal="left"/>
    </xf>
    <xf numFmtId="0" fontId="1" fillId="0" borderId="12" xfId="54" applyFont="1" applyBorder="1" applyAlignment="1">
      <alignment horizontal="center" vertical="center"/>
    </xf>
    <xf numFmtId="0" fontId="1" fillId="0" borderId="13" xfId="54" applyFont="1" applyBorder="1" applyAlignment="1">
      <alignment horizontal="center" vertical="center"/>
    </xf>
    <xf numFmtId="0" fontId="2" fillId="0" borderId="14" xfId="54" applyFont="1" applyBorder="1" applyAlignment="1">
      <alignment horizontal="left" vertical="center"/>
    </xf>
    <xf numFmtId="0" fontId="3" fillId="0" borderId="7" xfId="54" applyFont="1" applyFill="1" applyBorder="1" applyAlignment="1">
      <alignment horizontal="center" vertical="center"/>
    </xf>
    <xf numFmtId="0" fontId="13" fillId="0" borderId="0" xfId="54" applyFont="1" applyFill="1"/>
    <xf numFmtId="0" fontId="14" fillId="0" borderId="7" xfId="54" applyFont="1" applyFill="1" applyBorder="1" applyAlignment="1">
      <alignment vertical="center"/>
    </xf>
    <xf numFmtId="0" fontId="5" fillId="0" borderId="0" xfId="54" applyFont="1" applyFill="1" applyAlignment="1">
      <alignment vertical="center"/>
    </xf>
    <xf numFmtId="0" fontId="8" fillId="0" borderId="8" xfId="58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/>
    </xf>
    <xf numFmtId="49" fontId="8" fillId="0" borderId="8" xfId="58" applyNumberFormat="1" applyFont="1" applyFill="1" applyBorder="1" applyAlignment="1">
      <alignment horizontal="center" vertical="center"/>
    </xf>
    <xf numFmtId="49" fontId="4" fillId="0" borderId="7" xfId="58" applyNumberFormat="1" applyFont="1" applyFill="1" applyBorder="1" applyAlignment="1" applyProtection="1">
      <alignment horizontal="center" vertical="center"/>
      <protection locked="0"/>
    </xf>
    <xf numFmtId="0" fontId="15" fillId="0" borderId="7" xfId="6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4" fillId="0" borderId="15" xfId="54" applyFont="1" applyFill="1" applyBorder="1" applyAlignment="1">
      <alignment horizontal="center" vertical="center" wrapText="1"/>
    </xf>
    <xf numFmtId="0" fontId="16" fillId="0" borderId="16" xfId="58" applyFont="1" applyFill="1" applyBorder="1" applyAlignment="1">
      <alignment horizontal="center" vertical="center" wrapText="1"/>
    </xf>
    <xf numFmtId="2" fontId="4" fillId="0" borderId="7" xfId="54" applyNumberFormat="1" applyFont="1" applyFill="1" applyBorder="1" applyAlignment="1">
      <alignment horizontal="center" vertical="center" wrapText="1"/>
    </xf>
    <xf numFmtId="0" fontId="4" fillId="0" borderId="7" xfId="54" applyFont="1" applyFill="1" applyBorder="1" applyAlignment="1">
      <alignment vertical="center"/>
    </xf>
    <xf numFmtId="0" fontId="3" fillId="0" borderId="0" xfId="54" applyFont="1" applyFill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 9" xfId="51"/>
    <cellStyle name="常规 2 2" xfId="52"/>
    <cellStyle name="常规 10" xfId="53"/>
    <cellStyle name="常规 11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88265</xdr:colOff>
      <xdr:row>1</xdr:row>
      <xdr:rowOff>229235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88265</xdr:colOff>
      <xdr:row>1</xdr:row>
      <xdr:rowOff>229235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workbookViewId="0">
      <selection activeCell="F6" sqref="F$1:F$1048576"/>
    </sheetView>
  </sheetViews>
  <sheetFormatPr defaultColWidth="9" defaultRowHeight="14.25"/>
  <cols>
    <col min="1" max="1" width="4.375" customWidth="1"/>
    <col min="2" max="2" width="5.125" customWidth="1"/>
    <col min="3" max="3" width="5.5" customWidth="1"/>
    <col min="4" max="4" width="14.625" customWidth="1"/>
    <col min="5" max="5" width="9.25" customWidth="1"/>
    <col min="6" max="6" width="5.875" customWidth="1"/>
    <col min="7" max="7" width="6.5" customWidth="1"/>
    <col min="8" max="8" width="7.125" customWidth="1"/>
    <col min="9" max="9" width="8" customWidth="1"/>
    <col min="10" max="10" width="7.25" customWidth="1"/>
    <col min="11" max="11" width="4.375" customWidth="1"/>
    <col min="12" max="12" width="7.25" customWidth="1"/>
    <col min="13" max="13" width="7.75" customWidth="1"/>
    <col min="14" max="14" width="10.875" customWidth="1"/>
    <col min="15" max="15" width="6.375" customWidth="1"/>
    <col min="16" max="16" width="8.25" customWidth="1"/>
    <col min="17" max="17" width="4.5" customWidth="1"/>
  </cols>
  <sheetData>
    <row r="1" spans="1:19">
      <c r="A1" s="1"/>
      <c r="B1" s="2"/>
      <c r="C1" s="2"/>
      <c r="D1" s="2"/>
      <c r="E1" s="1"/>
      <c r="F1" s="1"/>
      <c r="G1" s="3"/>
      <c r="H1" s="3"/>
      <c r="I1" s="2"/>
      <c r="J1" s="2"/>
      <c r="K1" s="35"/>
      <c r="L1" s="2"/>
      <c r="M1" s="2"/>
      <c r="N1" s="36"/>
      <c r="O1" s="37"/>
      <c r="P1" s="36"/>
      <c r="Q1" s="36"/>
      <c r="R1" s="1"/>
      <c r="S1" s="60"/>
    </row>
    <row r="2" ht="32" customHeight="1" spans="1:19">
      <c r="A2" s="4" t="s">
        <v>0</v>
      </c>
      <c r="B2" s="5"/>
      <c r="C2" s="5"/>
      <c r="D2" s="5"/>
      <c r="E2" s="6"/>
      <c r="F2" s="6"/>
      <c r="G2" s="7"/>
      <c r="H2" s="7"/>
      <c r="I2" s="5"/>
      <c r="J2" s="5"/>
      <c r="K2" s="38"/>
      <c r="L2" s="5"/>
      <c r="M2" s="5"/>
      <c r="N2" s="39"/>
      <c r="O2" s="40"/>
      <c r="P2" s="39"/>
      <c r="Q2" s="39"/>
      <c r="R2" s="6"/>
      <c r="S2" s="61"/>
    </row>
    <row r="3" ht="19" customHeight="1" spans="1:19">
      <c r="A3" s="8" t="s">
        <v>1</v>
      </c>
      <c r="B3" s="9"/>
      <c r="C3" s="9"/>
      <c r="D3" s="9"/>
      <c r="E3" s="10"/>
      <c r="F3" s="10"/>
      <c r="G3" s="11"/>
      <c r="H3" s="11"/>
      <c r="I3" s="9"/>
      <c r="J3" s="9"/>
      <c r="K3" s="41"/>
      <c r="L3" s="9"/>
      <c r="M3" s="9"/>
      <c r="N3" s="42"/>
      <c r="O3" s="43"/>
      <c r="P3" s="42"/>
      <c r="Q3" s="42"/>
      <c r="R3" s="10"/>
      <c r="S3" s="62"/>
    </row>
    <row r="4" ht="26" customHeight="1" spans="1:19">
      <c r="A4" s="12" t="s">
        <v>2</v>
      </c>
      <c r="B4" s="13"/>
      <c r="C4" s="13"/>
      <c r="D4" s="13"/>
      <c r="E4" s="14"/>
      <c r="F4" s="14"/>
      <c r="G4" s="15"/>
      <c r="H4" s="15"/>
      <c r="I4" s="13"/>
      <c r="J4" s="13"/>
      <c r="K4" s="44"/>
      <c r="L4" s="13"/>
      <c r="M4" s="13"/>
      <c r="N4" s="45"/>
      <c r="O4" s="46"/>
      <c r="P4" s="45"/>
      <c r="Q4" s="45"/>
      <c r="R4" s="14"/>
      <c r="S4" s="14"/>
    </row>
    <row r="5" ht="21" customHeight="1" spans="1:19">
      <c r="A5" s="12" t="s">
        <v>3</v>
      </c>
      <c r="B5" s="13"/>
      <c r="C5" s="13"/>
      <c r="D5" s="13"/>
      <c r="E5" s="14"/>
      <c r="F5" s="14"/>
      <c r="G5" s="15"/>
      <c r="H5" s="15"/>
      <c r="I5" s="13"/>
      <c r="J5" s="13"/>
      <c r="K5" s="44"/>
      <c r="L5" s="13"/>
      <c r="M5" s="13"/>
      <c r="N5" s="45"/>
      <c r="O5" s="46"/>
      <c r="P5" s="45"/>
      <c r="Q5" s="45"/>
      <c r="R5" s="14"/>
      <c r="S5" s="14"/>
    </row>
    <row r="6" ht="31.5" spans="1:19">
      <c r="A6" s="16" t="s">
        <v>4</v>
      </c>
      <c r="B6" s="16" t="s">
        <v>5</v>
      </c>
      <c r="C6" s="17" t="s">
        <v>6</v>
      </c>
      <c r="D6" s="16" t="s">
        <v>7</v>
      </c>
      <c r="E6" s="16" t="s">
        <v>8</v>
      </c>
      <c r="F6" s="16" t="s">
        <v>9</v>
      </c>
      <c r="G6" s="18" t="s">
        <v>10</v>
      </c>
      <c r="H6" s="18" t="s">
        <v>11</v>
      </c>
      <c r="I6" s="16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16" t="s">
        <v>17</v>
      </c>
      <c r="O6" s="16" t="s">
        <v>18</v>
      </c>
      <c r="P6" s="16" t="s">
        <v>19</v>
      </c>
      <c r="Q6" s="63" t="s">
        <v>20</v>
      </c>
      <c r="R6" s="64"/>
      <c r="S6" s="64"/>
    </row>
    <row r="7" ht="22.5" customHeight="1" spans="1:19">
      <c r="A7" s="19">
        <v>1</v>
      </c>
      <c r="B7" s="20" t="s">
        <v>21</v>
      </c>
      <c r="C7" s="21" t="s">
        <v>22</v>
      </c>
      <c r="D7" s="22" t="s">
        <v>23</v>
      </c>
      <c r="E7" s="22" t="s">
        <v>24</v>
      </c>
      <c r="F7" s="21" t="s">
        <v>25</v>
      </c>
      <c r="G7" s="23">
        <v>32</v>
      </c>
      <c r="H7" s="24">
        <v>32</v>
      </c>
      <c r="I7" s="50">
        <f>G7*1290</f>
        <v>41280</v>
      </c>
      <c r="J7" s="51">
        <f>G7*52.89</f>
        <v>1692.48</v>
      </c>
      <c r="K7" s="52">
        <v>0.8</v>
      </c>
      <c r="L7" s="51">
        <f>J7*K7</f>
        <v>1353.984</v>
      </c>
      <c r="M7" s="23">
        <f>G7*10.578</f>
        <v>338.496</v>
      </c>
      <c r="N7" s="53" t="s">
        <v>26</v>
      </c>
      <c r="O7" s="54" t="s">
        <v>27</v>
      </c>
      <c r="P7" s="17"/>
      <c r="Q7" s="65"/>
      <c r="R7" s="66"/>
      <c r="S7" s="66"/>
    </row>
    <row r="8" ht="22.5" customHeight="1" spans="1:19">
      <c r="A8" s="19">
        <v>2</v>
      </c>
      <c r="B8" s="20" t="s">
        <v>28</v>
      </c>
      <c r="C8" s="21" t="s">
        <v>22</v>
      </c>
      <c r="D8" s="22" t="s">
        <v>29</v>
      </c>
      <c r="E8" s="22" t="s">
        <v>30</v>
      </c>
      <c r="F8" s="21" t="s">
        <v>25</v>
      </c>
      <c r="G8" s="23">
        <v>41.5</v>
      </c>
      <c r="H8" s="24">
        <v>41.5</v>
      </c>
      <c r="I8" s="50">
        <f>G8*1290</f>
        <v>53535</v>
      </c>
      <c r="J8" s="51">
        <f>G8*52.89</f>
        <v>2194.935</v>
      </c>
      <c r="K8" s="52">
        <v>0.8</v>
      </c>
      <c r="L8" s="51">
        <f>J8*K8</f>
        <v>1755.948</v>
      </c>
      <c r="M8" s="23">
        <f>G8*10.578</f>
        <v>438.987</v>
      </c>
      <c r="N8" s="53" t="s">
        <v>31</v>
      </c>
      <c r="O8" s="54" t="s">
        <v>27</v>
      </c>
      <c r="P8" s="17"/>
      <c r="Q8" s="65"/>
      <c r="R8" s="66"/>
      <c r="S8" s="66"/>
    </row>
    <row r="9" ht="22.5" customHeight="1" spans="1:19">
      <c r="A9" s="19">
        <v>3</v>
      </c>
      <c r="B9" s="20" t="s">
        <v>32</v>
      </c>
      <c r="C9" s="21" t="s">
        <v>22</v>
      </c>
      <c r="D9" s="22" t="s">
        <v>23</v>
      </c>
      <c r="E9" s="22" t="s">
        <v>33</v>
      </c>
      <c r="F9" s="21" t="s">
        <v>25</v>
      </c>
      <c r="G9" s="23">
        <v>6.56</v>
      </c>
      <c r="H9" s="24">
        <v>6.56</v>
      </c>
      <c r="I9" s="50">
        <f>G9*1290</f>
        <v>8462.4</v>
      </c>
      <c r="J9" s="51">
        <f>G9*52.89</f>
        <v>346.9584</v>
      </c>
      <c r="K9" s="52">
        <v>0.8</v>
      </c>
      <c r="L9" s="51">
        <f>J9*K9</f>
        <v>277.56672</v>
      </c>
      <c r="M9" s="23">
        <f>G9*10.578</f>
        <v>69.39168</v>
      </c>
      <c r="N9" s="53" t="s">
        <v>34</v>
      </c>
      <c r="O9" s="54" t="s">
        <v>27</v>
      </c>
      <c r="P9" s="17"/>
      <c r="Q9" s="65"/>
      <c r="R9" s="66"/>
      <c r="S9" s="66"/>
    </row>
    <row r="10" ht="22.5" customHeight="1" spans="1:19">
      <c r="A10" s="19">
        <v>4</v>
      </c>
      <c r="B10" s="20" t="s">
        <v>35</v>
      </c>
      <c r="C10" s="21" t="s">
        <v>22</v>
      </c>
      <c r="D10" s="22" t="s">
        <v>36</v>
      </c>
      <c r="E10" s="22" t="s">
        <v>37</v>
      </c>
      <c r="F10" s="21" t="s">
        <v>25</v>
      </c>
      <c r="G10" s="23">
        <v>20</v>
      </c>
      <c r="H10" s="24">
        <v>20</v>
      </c>
      <c r="I10" s="50">
        <f>G10*1290</f>
        <v>25800</v>
      </c>
      <c r="J10" s="51">
        <f>G10*52.89</f>
        <v>1057.8</v>
      </c>
      <c r="K10" s="52">
        <v>0.8</v>
      </c>
      <c r="L10" s="51">
        <f>J10*K10</f>
        <v>846.24</v>
      </c>
      <c r="M10" s="23">
        <f>G10*10.578</f>
        <v>211.56</v>
      </c>
      <c r="N10" s="53" t="s">
        <v>38</v>
      </c>
      <c r="O10" s="54" t="s">
        <v>27</v>
      </c>
      <c r="P10" s="17"/>
      <c r="Q10" s="77"/>
      <c r="R10" s="78"/>
      <c r="S10" s="78"/>
    </row>
    <row r="11" ht="22.5" customHeight="1" spans="1:19">
      <c r="A11" s="19">
        <v>5</v>
      </c>
      <c r="B11" s="20" t="s">
        <v>39</v>
      </c>
      <c r="C11" s="21" t="s">
        <v>22</v>
      </c>
      <c r="D11" s="22" t="s">
        <v>40</v>
      </c>
      <c r="E11" s="22" t="s">
        <v>41</v>
      </c>
      <c r="F11" s="21" t="s">
        <v>42</v>
      </c>
      <c r="G11" s="23">
        <v>10</v>
      </c>
      <c r="H11" s="24">
        <v>10</v>
      </c>
      <c r="I11" s="50">
        <f>G11*1290</f>
        <v>12900</v>
      </c>
      <c r="J11" s="51">
        <f>G11*52.89</f>
        <v>528.9</v>
      </c>
      <c r="K11" s="52">
        <v>0.8</v>
      </c>
      <c r="L11" s="51">
        <f>J11*K11</f>
        <v>423.12</v>
      </c>
      <c r="M11" s="23">
        <f>G11*10.578</f>
        <v>105.78</v>
      </c>
      <c r="N11" s="53" t="s">
        <v>43</v>
      </c>
      <c r="O11" s="54" t="s">
        <v>27</v>
      </c>
      <c r="P11" s="17"/>
      <c r="Q11" s="65"/>
      <c r="R11" s="66"/>
      <c r="S11" s="66"/>
    </row>
    <row r="12" ht="22.5" customHeight="1" spans="1:19">
      <c r="A12" s="19">
        <v>6</v>
      </c>
      <c r="B12" s="67" t="s">
        <v>44</v>
      </c>
      <c r="C12" s="21" t="s">
        <v>22</v>
      </c>
      <c r="D12" s="22" t="s">
        <v>45</v>
      </c>
      <c r="E12" s="22" t="s">
        <v>46</v>
      </c>
      <c r="F12" s="21" t="s">
        <v>42</v>
      </c>
      <c r="G12" s="23">
        <v>20</v>
      </c>
      <c r="H12" s="24">
        <v>20</v>
      </c>
      <c r="I12" s="50">
        <f t="shared" ref="I12:I17" si="0">G12*1290</f>
        <v>25800</v>
      </c>
      <c r="J12" s="51">
        <f t="shared" ref="J12:J17" si="1">G12*52.89</f>
        <v>1057.8</v>
      </c>
      <c r="K12" s="52">
        <v>0.8</v>
      </c>
      <c r="L12" s="51">
        <f t="shared" ref="L12:L17" si="2">J12*K12</f>
        <v>846.24</v>
      </c>
      <c r="M12" s="23">
        <f t="shared" ref="M12:M17" si="3">G12*10.578</f>
        <v>211.56</v>
      </c>
      <c r="N12" s="53" t="s">
        <v>47</v>
      </c>
      <c r="O12" s="54" t="s">
        <v>27</v>
      </c>
      <c r="P12" s="74"/>
      <c r="Q12" s="65"/>
      <c r="R12" s="66"/>
      <c r="S12" s="66"/>
    </row>
    <row r="13" ht="22.5" customHeight="1" spans="1:19">
      <c r="A13" s="19">
        <v>7</v>
      </c>
      <c r="B13" s="20" t="s">
        <v>48</v>
      </c>
      <c r="C13" s="21" t="s">
        <v>22</v>
      </c>
      <c r="D13" s="22" t="s">
        <v>49</v>
      </c>
      <c r="E13" s="22" t="s">
        <v>37</v>
      </c>
      <c r="F13" s="21" t="s">
        <v>42</v>
      </c>
      <c r="G13" s="23">
        <v>30</v>
      </c>
      <c r="H13" s="24">
        <v>30</v>
      </c>
      <c r="I13" s="50">
        <f t="shared" si="0"/>
        <v>38700</v>
      </c>
      <c r="J13" s="51">
        <f t="shared" si="1"/>
        <v>1586.7</v>
      </c>
      <c r="K13" s="52">
        <v>0.8</v>
      </c>
      <c r="L13" s="51">
        <f t="shared" si="2"/>
        <v>1269.36</v>
      </c>
      <c r="M13" s="23">
        <f t="shared" si="3"/>
        <v>317.34</v>
      </c>
      <c r="N13" s="53" t="s">
        <v>50</v>
      </c>
      <c r="O13" s="54" t="s">
        <v>27</v>
      </c>
      <c r="P13" s="17"/>
      <c r="Q13" s="65"/>
      <c r="R13" s="66"/>
      <c r="S13" s="66"/>
    </row>
    <row r="14" ht="22.5" customHeight="1" spans="1:19">
      <c r="A14" s="19">
        <v>8</v>
      </c>
      <c r="B14" s="20" t="s">
        <v>51</v>
      </c>
      <c r="C14" s="21" t="s">
        <v>22</v>
      </c>
      <c r="D14" s="22" t="s">
        <v>52</v>
      </c>
      <c r="E14" s="22" t="s">
        <v>37</v>
      </c>
      <c r="F14" s="21" t="s">
        <v>42</v>
      </c>
      <c r="G14" s="23">
        <v>27</v>
      </c>
      <c r="H14" s="24">
        <v>27</v>
      </c>
      <c r="I14" s="50">
        <f t="shared" si="0"/>
        <v>34830</v>
      </c>
      <c r="J14" s="51">
        <f t="shared" si="1"/>
        <v>1428.03</v>
      </c>
      <c r="K14" s="52">
        <v>0.8</v>
      </c>
      <c r="L14" s="51">
        <f t="shared" si="2"/>
        <v>1142.424</v>
      </c>
      <c r="M14" s="23">
        <f t="shared" si="3"/>
        <v>285.606</v>
      </c>
      <c r="N14" s="53" t="s">
        <v>53</v>
      </c>
      <c r="O14" s="54" t="s">
        <v>27</v>
      </c>
      <c r="P14" s="17"/>
      <c r="Q14" s="65"/>
      <c r="R14" s="66"/>
      <c r="S14" s="66"/>
    </row>
    <row r="15" ht="22.5" customHeight="1" spans="1:19">
      <c r="A15" s="19">
        <v>9</v>
      </c>
      <c r="B15" s="67" t="s">
        <v>54</v>
      </c>
      <c r="C15" s="21" t="s">
        <v>22</v>
      </c>
      <c r="D15" s="22" t="s">
        <v>55</v>
      </c>
      <c r="E15" s="22" t="s">
        <v>56</v>
      </c>
      <c r="F15" s="21" t="s">
        <v>42</v>
      </c>
      <c r="G15" s="23">
        <v>49</v>
      </c>
      <c r="H15" s="24">
        <v>49</v>
      </c>
      <c r="I15" s="50">
        <f t="shared" si="0"/>
        <v>63210</v>
      </c>
      <c r="J15" s="51">
        <f t="shared" si="1"/>
        <v>2591.61</v>
      </c>
      <c r="K15" s="52">
        <v>0.8</v>
      </c>
      <c r="L15" s="51">
        <f t="shared" si="2"/>
        <v>2073.288</v>
      </c>
      <c r="M15" s="23">
        <f t="shared" si="3"/>
        <v>518.322</v>
      </c>
      <c r="N15" s="53" t="s">
        <v>57</v>
      </c>
      <c r="O15" s="54" t="s">
        <v>27</v>
      </c>
      <c r="P15" s="17"/>
      <c r="Q15" s="65"/>
      <c r="R15" s="66"/>
      <c r="S15" s="66"/>
    </row>
    <row r="16" ht="22.5" customHeight="1" spans="1:17">
      <c r="A16" s="19">
        <v>10</v>
      </c>
      <c r="B16" s="68" t="s">
        <v>58</v>
      </c>
      <c r="C16" s="21" t="s">
        <v>22</v>
      </c>
      <c r="D16" s="69" t="s">
        <v>59</v>
      </c>
      <c r="E16" s="70" t="s">
        <v>60</v>
      </c>
      <c r="F16" s="21" t="s">
        <v>42</v>
      </c>
      <c r="G16" s="23">
        <v>99</v>
      </c>
      <c r="H16" s="24">
        <v>99</v>
      </c>
      <c r="I16" s="50">
        <f t="shared" si="0"/>
        <v>127710</v>
      </c>
      <c r="J16" s="51">
        <f t="shared" si="1"/>
        <v>5236.11</v>
      </c>
      <c r="K16" s="52">
        <v>0.8</v>
      </c>
      <c r="L16" s="51">
        <f t="shared" si="2"/>
        <v>4188.888</v>
      </c>
      <c r="M16" s="23">
        <f t="shared" si="3"/>
        <v>1047.222</v>
      </c>
      <c r="N16" s="75" t="s">
        <v>61</v>
      </c>
      <c r="O16" s="54" t="s">
        <v>27</v>
      </c>
      <c r="P16" s="17"/>
      <c r="Q16" s="65"/>
    </row>
    <row r="17" ht="22.5" customHeight="1" spans="1:17">
      <c r="A17" s="19">
        <v>11</v>
      </c>
      <c r="B17" s="20" t="s">
        <v>62</v>
      </c>
      <c r="C17" s="21" t="s">
        <v>22</v>
      </c>
      <c r="D17" s="71" t="s">
        <v>63</v>
      </c>
      <c r="E17" s="22" t="s">
        <v>64</v>
      </c>
      <c r="F17" s="21" t="s">
        <v>42</v>
      </c>
      <c r="G17" s="72">
        <v>57.2</v>
      </c>
      <c r="H17" s="73">
        <v>57.2</v>
      </c>
      <c r="I17" s="50">
        <f t="shared" si="0"/>
        <v>73788</v>
      </c>
      <c r="J17" s="51">
        <f t="shared" si="1"/>
        <v>3025.308</v>
      </c>
      <c r="K17" s="52">
        <v>0.8</v>
      </c>
      <c r="L17" s="51">
        <f t="shared" si="2"/>
        <v>2420.2464</v>
      </c>
      <c r="M17" s="23">
        <f t="shared" si="3"/>
        <v>605.0616</v>
      </c>
      <c r="N17" s="53" t="s">
        <v>65</v>
      </c>
      <c r="O17" s="54" t="s">
        <v>27</v>
      </c>
      <c r="P17" s="76"/>
      <c r="Q17" s="76"/>
    </row>
    <row r="18" ht="23" customHeight="1" spans="1:17">
      <c r="A18" s="25" t="s">
        <v>66</v>
      </c>
      <c r="B18" s="26"/>
      <c r="C18" s="26"/>
      <c r="D18" s="27"/>
      <c r="E18" s="27"/>
      <c r="F18" s="28"/>
      <c r="G18" s="29">
        <f>SUM(G7:G17)</f>
        <v>392.26</v>
      </c>
      <c r="H18" s="29">
        <f>SUM(H7:H17)</f>
        <v>392.26</v>
      </c>
      <c r="I18" s="50">
        <f>SUM(I7:I17)</f>
        <v>506015.4</v>
      </c>
      <c r="J18" s="51">
        <f>SUM(J7:J17)</f>
        <v>20746.6314</v>
      </c>
      <c r="K18" s="52"/>
      <c r="L18" s="51">
        <f>SUM(L7:L17)</f>
        <v>16597.30512</v>
      </c>
      <c r="M18" s="55">
        <f>SUM(M7:M17)</f>
        <v>4149.32628</v>
      </c>
      <c r="N18" s="27"/>
      <c r="O18" s="27"/>
      <c r="P18" s="28"/>
      <c r="Q18" s="28"/>
    </row>
    <row r="19" ht="21" customHeight="1" spans="1:17">
      <c r="A19" s="30" t="s">
        <v>67</v>
      </c>
      <c r="B19" s="31"/>
      <c r="C19" s="32"/>
      <c r="D19" s="32"/>
      <c r="E19" s="30" t="s">
        <v>68</v>
      </c>
      <c r="F19" s="30"/>
      <c r="G19" s="33"/>
      <c r="H19" s="34"/>
      <c r="I19" s="56"/>
      <c r="J19" s="57"/>
      <c r="K19" s="58"/>
      <c r="L19" s="57"/>
      <c r="M19" s="57"/>
      <c r="N19" s="59"/>
      <c r="O19" s="30"/>
      <c r="P19" s="30"/>
      <c r="Q19" s="30"/>
    </row>
  </sheetData>
  <mergeCells count="6">
    <mergeCell ref="A1:S1"/>
    <mergeCell ref="A2:S2"/>
    <mergeCell ref="A3:S3"/>
    <mergeCell ref="A4:S4"/>
    <mergeCell ref="A5:S5"/>
    <mergeCell ref="A18:B18"/>
  </mergeCells>
  <pageMargins left="0.7" right="0.7" top="0.75" bottom="0.75" header="0.3" footer="0.3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abSelected="1" workbookViewId="0">
      <selection activeCell="N7" sqref="N7"/>
    </sheetView>
  </sheetViews>
  <sheetFormatPr defaultColWidth="9" defaultRowHeight="14.25"/>
  <cols>
    <col min="1" max="1" width="4.375" customWidth="1"/>
    <col min="2" max="2" width="5.125" customWidth="1"/>
    <col min="3" max="3" width="5.5" customWidth="1"/>
    <col min="4" max="4" width="14.625" customWidth="1"/>
    <col min="5" max="5" width="9.25" customWidth="1"/>
    <col min="6" max="6" width="5.875" customWidth="1"/>
    <col min="7" max="7" width="6.5" customWidth="1"/>
    <col min="8" max="8" width="7.125" customWidth="1"/>
    <col min="9" max="9" width="8" customWidth="1"/>
    <col min="10" max="10" width="7.25" customWidth="1"/>
    <col min="11" max="11" width="4.375" customWidth="1"/>
    <col min="12" max="12" width="7.25" customWidth="1"/>
    <col min="13" max="13" width="7.75" customWidth="1"/>
    <col min="14" max="14" width="10.875" customWidth="1"/>
    <col min="15" max="15" width="6.375" customWidth="1"/>
    <col min="16" max="16" width="8.25" customWidth="1"/>
    <col min="17" max="17" width="4.5" customWidth="1"/>
  </cols>
  <sheetData>
    <row r="1" spans="1:19">
      <c r="A1" s="1"/>
      <c r="B1" s="2"/>
      <c r="C1" s="2"/>
      <c r="D1" s="2"/>
      <c r="E1" s="1"/>
      <c r="F1" s="1"/>
      <c r="G1" s="3"/>
      <c r="H1" s="3"/>
      <c r="I1" s="2"/>
      <c r="J1" s="2"/>
      <c r="K1" s="35"/>
      <c r="L1" s="2"/>
      <c r="M1" s="2"/>
      <c r="N1" s="36"/>
      <c r="O1" s="37"/>
      <c r="P1" s="36"/>
      <c r="Q1" s="36"/>
      <c r="R1" s="1"/>
      <c r="S1" s="60"/>
    </row>
    <row r="2" ht="32" customHeight="1" spans="1:19">
      <c r="A2" s="4" t="s">
        <v>0</v>
      </c>
      <c r="B2" s="5"/>
      <c r="C2" s="5"/>
      <c r="D2" s="5"/>
      <c r="E2" s="6"/>
      <c r="F2" s="6"/>
      <c r="G2" s="7"/>
      <c r="H2" s="7"/>
      <c r="I2" s="5"/>
      <c r="J2" s="5"/>
      <c r="K2" s="38"/>
      <c r="L2" s="5"/>
      <c r="M2" s="5"/>
      <c r="N2" s="39"/>
      <c r="O2" s="40"/>
      <c r="P2" s="39"/>
      <c r="Q2" s="39"/>
      <c r="R2" s="6"/>
      <c r="S2" s="61"/>
    </row>
    <row r="3" ht="19" customHeight="1" spans="1:19">
      <c r="A3" s="8" t="s">
        <v>1</v>
      </c>
      <c r="B3" s="9"/>
      <c r="C3" s="9"/>
      <c r="D3" s="9"/>
      <c r="E3" s="10"/>
      <c r="F3" s="10"/>
      <c r="G3" s="11"/>
      <c r="H3" s="11"/>
      <c r="I3" s="9"/>
      <c r="J3" s="9"/>
      <c r="K3" s="41"/>
      <c r="L3" s="9"/>
      <c r="M3" s="9"/>
      <c r="N3" s="42"/>
      <c r="O3" s="43"/>
      <c r="P3" s="42"/>
      <c r="Q3" s="42"/>
      <c r="R3" s="10"/>
      <c r="S3" s="62"/>
    </row>
    <row r="4" ht="26" customHeight="1" spans="1:19">
      <c r="A4" s="12" t="s">
        <v>2</v>
      </c>
      <c r="B4" s="13"/>
      <c r="C4" s="13"/>
      <c r="D4" s="13"/>
      <c r="E4" s="14"/>
      <c r="F4" s="14"/>
      <c r="G4" s="15"/>
      <c r="H4" s="15"/>
      <c r="I4" s="13"/>
      <c r="J4" s="13"/>
      <c r="K4" s="44"/>
      <c r="L4" s="13"/>
      <c r="M4" s="13"/>
      <c r="N4" s="45"/>
      <c r="O4" s="46"/>
      <c r="P4" s="45"/>
      <c r="Q4" s="45"/>
      <c r="R4" s="14"/>
      <c r="S4" s="14"/>
    </row>
    <row r="5" ht="21" customHeight="1" spans="1:19">
      <c r="A5" s="12" t="s">
        <v>69</v>
      </c>
      <c r="B5" s="13"/>
      <c r="C5" s="13"/>
      <c r="D5" s="13"/>
      <c r="E5" s="14"/>
      <c r="F5" s="14"/>
      <c r="G5" s="15"/>
      <c r="H5" s="15"/>
      <c r="I5" s="13"/>
      <c r="J5" s="13"/>
      <c r="K5" s="44"/>
      <c r="L5" s="13"/>
      <c r="M5" s="13"/>
      <c r="N5" s="45"/>
      <c r="O5" s="46"/>
      <c r="P5" s="45"/>
      <c r="Q5" s="45"/>
      <c r="R5" s="14"/>
      <c r="S5" s="14"/>
    </row>
    <row r="6" ht="31.5" spans="1:19">
      <c r="A6" s="16" t="s">
        <v>4</v>
      </c>
      <c r="B6" s="16" t="s">
        <v>5</v>
      </c>
      <c r="C6" s="17" t="s">
        <v>6</v>
      </c>
      <c r="D6" s="16" t="s">
        <v>7</v>
      </c>
      <c r="E6" s="16" t="s">
        <v>8</v>
      </c>
      <c r="F6" s="16" t="s">
        <v>9</v>
      </c>
      <c r="G6" s="18" t="s">
        <v>10</v>
      </c>
      <c r="H6" s="18" t="s">
        <v>11</v>
      </c>
      <c r="I6" s="16" t="s">
        <v>12</v>
      </c>
      <c r="J6" s="47" t="s">
        <v>13</v>
      </c>
      <c r="K6" s="48" t="s">
        <v>14</v>
      </c>
      <c r="L6" s="49" t="s">
        <v>15</v>
      </c>
      <c r="M6" s="47" t="s">
        <v>16</v>
      </c>
      <c r="N6" s="16" t="s">
        <v>17</v>
      </c>
      <c r="O6" s="16" t="s">
        <v>18</v>
      </c>
      <c r="P6" s="16" t="s">
        <v>19</v>
      </c>
      <c r="Q6" s="63" t="s">
        <v>20</v>
      </c>
      <c r="R6" s="64"/>
      <c r="S6" s="64"/>
    </row>
    <row r="7" ht="22.5" customHeight="1" spans="1:19">
      <c r="A7" s="19">
        <v>1</v>
      </c>
      <c r="B7" s="20" t="s">
        <v>70</v>
      </c>
      <c r="C7" s="21" t="s">
        <v>22</v>
      </c>
      <c r="D7" s="22" t="s">
        <v>29</v>
      </c>
      <c r="E7" s="22" t="s">
        <v>71</v>
      </c>
      <c r="F7" s="21" t="s">
        <v>42</v>
      </c>
      <c r="G7" s="23">
        <v>113</v>
      </c>
      <c r="H7" s="24">
        <v>113</v>
      </c>
      <c r="I7" s="50">
        <f>G7*1290</f>
        <v>145770</v>
      </c>
      <c r="J7" s="51">
        <f>G7*52.89</f>
        <v>5976.57</v>
      </c>
      <c r="K7" s="52">
        <v>0.8</v>
      </c>
      <c r="L7" s="51">
        <f>J7*K7</f>
        <v>4781.256</v>
      </c>
      <c r="M7" s="23">
        <f>G7*10.578</f>
        <v>1195.314</v>
      </c>
      <c r="N7" s="53" t="s">
        <v>72</v>
      </c>
      <c r="O7" s="54" t="s">
        <v>27</v>
      </c>
      <c r="P7" s="17"/>
      <c r="Q7" s="65"/>
      <c r="R7" s="66"/>
      <c r="S7" s="66"/>
    </row>
    <row r="8" ht="23" customHeight="1" spans="1:17">
      <c r="A8" s="25" t="s">
        <v>66</v>
      </c>
      <c r="B8" s="26"/>
      <c r="C8" s="26"/>
      <c r="D8" s="27"/>
      <c r="E8" s="27"/>
      <c r="F8" s="28"/>
      <c r="G8" s="29">
        <f>SUM(G7:G7)</f>
        <v>113</v>
      </c>
      <c r="H8" s="29">
        <f>SUM(H7:H7)</f>
        <v>113</v>
      </c>
      <c r="I8" s="50">
        <f>SUM(I7:I7)</f>
        <v>145770</v>
      </c>
      <c r="J8" s="51">
        <f>SUM(J7:J7)</f>
        <v>5976.57</v>
      </c>
      <c r="K8" s="52"/>
      <c r="L8" s="51">
        <f>SUM(L7:L7)</f>
        <v>4781.256</v>
      </c>
      <c r="M8" s="55">
        <f>SUM(M7:M7)</f>
        <v>1195.314</v>
      </c>
      <c r="N8" s="27"/>
      <c r="O8" s="27"/>
      <c r="P8" s="28"/>
      <c r="Q8" s="28"/>
    </row>
    <row r="9" ht="21" customHeight="1" spans="1:17">
      <c r="A9" s="30" t="s">
        <v>67</v>
      </c>
      <c r="B9" s="31"/>
      <c r="C9" s="32"/>
      <c r="D9" s="32"/>
      <c r="E9" s="30" t="s">
        <v>68</v>
      </c>
      <c r="F9" s="30"/>
      <c r="G9" s="33"/>
      <c r="H9" s="34"/>
      <c r="I9" s="56"/>
      <c r="J9" s="57"/>
      <c r="K9" s="58"/>
      <c r="L9" s="57"/>
      <c r="M9" s="57"/>
      <c r="N9" s="59"/>
      <c r="O9" s="30"/>
      <c r="P9" s="30"/>
      <c r="Q9" s="30"/>
    </row>
  </sheetData>
  <mergeCells count="6">
    <mergeCell ref="A1:S1"/>
    <mergeCell ref="A2:S2"/>
    <mergeCell ref="A3:S3"/>
    <mergeCell ref="A4:S4"/>
    <mergeCell ref="A5:S5"/>
    <mergeCell ref="A8:B8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水稻散户</vt:lpstr>
      <vt:lpstr>水稻大户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2008-09-11T17:22:00Z</dcterms:created>
  <dcterms:modified xsi:type="dcterms:W3CDTF">2024-06-14T02:42:25Z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9679B7DEDCA74D48947319241E1397AE</vt:lpwstr>
  </property>
  <property fmtid="{D5CDD505-2E9C-101B-9397-08002B2CF9AE}" pid="3" name="KSOProductBuildVer">
    <vt:lpwstr>2052-12.1.0.16929</vt:lpwstr>
  </property>
</Properties>
</file>