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 activeTab="3"/>
  </bookViews>
  <sheets>
    <sheet name="大户" sheetId="18" r:id="rId1"/>
    <sheet name="大户2" sheetId="19" r:id="rId2"/>
    <sheet name="大户3" sheetId="20" r:id="rId3"/>
    <sheet name="散户" sheetId="21" r:id="rId4"/>
  </sheets>
  <definedNames>
    <definedName name="_xlnm._FilterDatabase" localSheetId="0" hidden="1">大户!$A$6:$U$9</definedName>
    <definedName name="_xlnm._FilterDatabase" localSheetId="1" hidden="1">大户2!$A$6:$U$9</definedName>
    <definedName name="_xlnm._FilterDatabase" localSheetId="2" hidden="1">大户3!$A$6:$U$9</definedName>
    <definedName name="_xlnm._FilterDatabase" localSheetId="3" hidden="1">散户!$A$6:$U$159</definedName>
    <definedName name="_xlnm.Print_Area" localSheetId="0">大户!$A$1:$Q$9</definedName>
    <definedName name="_xlnm.Print_Titles" localSheetId="0">大户!$1:$6</definedName>
    <definedName name="_xlnm.Print_Area" localSheetId="1">大户2!$A$1:$Q$9</definedName>
    <definedName name="_xlnm.Print_Titles" localSheetId="1">大户2!$1:$6</definedName>
    <definedName name="_xlnm.Print_Area" localSheetId="2">大户3!$A$1:$Q$9</definedName>
    <definedName name="_xlnm.Print_Titles" localSheetId="2">大户3!$1:$6</definedName>
    <definedName name="_xlnm.Print_Area" localSheetId="3">散户!$A$1:$Q$159</definedName>
    <definedName name="_xlnm.Print_Titles" localSheetId="3">散户!$1:$6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<sst xmlns="http://schemas.openxmlformats.org/spreadsheetml/2006/main" count="1174" uniqueCount="526">
  <si>
    <r>
      <rPr>
        <sz val="10.5"/>
        <rFont val="宋体"/>
        <charset val="134"/>
      </rPr>
      <t xml:space="preserve">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</si>
  <si>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</si>
  <si>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铁岭县镇西堡镇下塔子村民委员会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收入保险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玉米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下塔子村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</si>
  <si>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   铁岭县镇西堡镇下塔子村秦志强</t>
    </r>
    <r>
      <rPr>
        <b/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68.32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</si>
  <si>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</si>
  <si>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</si>
  <si>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</si>
  <si>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</si>
  <si>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</si>
  <si>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</si>
  <si>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</si>
  <si>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</si>
  <si>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</si>
  <si>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</si>
  <si>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</si>
  <si>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</si>
  <si>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</si>
  <si>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</si>
  <si>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</si>
  <si>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</si>
  <si>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</si>
  <si>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秦志强</t>
  </si>
  <si>
    <t>下塔子村</t>
  </si>
  <si>
    <t>211221********2111</t>
  </si>
  <si>
    <t>150****5863</t>
  </si>
  <si>
    <t>村南、村东</t>
  </si>
  <si>
    <t>503011********4928</t>
  </si>
  <si>
    <t>农村商业银行</t>
  </si>
  <si>
    <t>合计</t>
  </si>
  <si>
    <t xml:space="preserve">           填制：             </t>
  </si>
  <si>
    <t xml:space="preserve">            联系电话：024-76110168</t>
  </si>
  <si>
    <r>
      <rPr>
        <sz val="10.5"/>
        <rFont val="宋体"/>
        <charset val="134"/>
      </rPr>
      <t xml:space="preserve"> 投保人：   铁岭县镇西堡镇下塔子村贺阳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68.32    </t>
    </r>
    <r>
      <rPr>
        <sz val="10"/>
        <rFont val="宋体"/>
        <charset val="134"/>
      </rPr>
      <t xml:space="preserve"> 元      No.</t>
    </r>
  </si>
  <si>
    <t>贺阳</t>
  </si>
  <si>
    <t>211221********2112</t>
  </si>
  <si>
    <t>158****5855</t>
  </si>
  <si>
    <t>村西、村北</t>
  </si>
  <si>
    <t>621026********29228</t>
  </si>
  <si>
    <r>
      <rPr>
        <sz val="10.5"/>
        <rFont val="宋体"/>
        <charset val="134"/>
      </rPr>
      <t xml:space="preserve"> 投保人：   铁岭县镇西堡镇下塔子村曹启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68.32    </t>
    </r>
    <r>
      <rPr>
        <sz val="10"/>
        <rFont val="宋体"/>
        <charset val="134"/>
      </rPr>
      <t xml:space="preserve"> 元      No.</t>
    </r>
  </si>
  <si>
    <t>曹启</t>
  </si>
  <si>
    <t>211221********2119</t>
  </si>
  <si>
    <t>187****7771</t>
  </si>
  <si>
    <t>502911********4973</t>
  </si>
  <si>
    <r>
      <rPr>
        <sz val="10.5"/>
        <rFont val="宋体"/>
        <charset val="134"/>
      </rPr>
      <t xml:space="preserve"> 投保人：   铁岭县镇西堡镇下塔子村孙岩等151户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1120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6.1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68.32    </t>
    </r>
    <r>
      <rPr>
        <sz val="10"/>
        <rFont val="宋体"/>
        <charset val="134"/>
      </rPr>
      <t xml:space="preserve"> 元      No.</t>
    </r>
  </si>
  <si>
    <t>孙岩</t>
  </si>
  <si>
    <t>211221********2118</t>
  </si>
  <si>
    <t>150****3096</t>
  </si>
  <si>
    <t>村南、村北</t>
  </si>
  <si>
    <t>503011********0938</t>
  </si>
  <si>
    <t>于长喜</t>
  </si>
  <si>
    <t>211221********2130</t>
  </si>
  <si>
    <t>132****4795</t>
  </si>
  <si>
    <t>621449********27039</t>
  </si>
  <si>
    <t>张志刚</t>
  </si>
  <si>
    <t>211221********2116</t>
  </si>
  <si>
    <t>153****8567</t>
  </si>
  <si>
    <t>503011********6337</t>
  </si>
  <si>
    <t>张晓风</t>
  </si>
  <si>
    <t>211221********221X</t>
  </si>
  <si>
    <t>188****1003</t>
  </si>
  <si>
    <t>621026********38753</t>
  </si>
  <si>
    <t>项洪江</t>
  </si>
  <si>
    <t>131****0405</t>
  </si>
  <si>
    <t>621449********79136</t>
  </si>
  <si>
    <t>项连仁</t>
  </si>
  <si>
    <t>211221********213X</t>
  </si>
  <si>
    <t>131****0598</t>
  </si>
  <si>
    <t>621449********29220</t>
  </si>
  <si>
    <t>项连杰</t>
  </si>
  <si>
    <t>187****7999</t>
  </si>
  <si>
    <t>621449********52727</t>
  </si>
  <si>
    <t>马洪伟</t>
  </si>
  <si>
    <t>138****9222</t>
  </si>
  <si>
    <t>621449********59462</t>
  </si>
  <si>
    <t>于长平</t>
  </si>
  <si>
    <t>138****7820</t>
  </si>
  <si>
    <t>621449********30780</t>
  </si>
  <si>
    <t>于长春</t>
  </si>
  <si>
    <t>211221********2117</t>
  </si>
  <si>
    <t>152****1280</t>
  </si>
  <si>
    <t>621449********98278</t>
  </si>
  <si>
    <t>张金龙</t>
  </si>
  <si>
    <t>211221********211X</t>
  </si>
  <si>
    <t>150****1552</t>
  </si>
  <si>
    <t>621449********79818</t>
  </si>
  <si>
    <t>王圣武</t>
  </si>
  <si>
    <t>136****9093</t>
  </si>
  <si>
    <t>621449********85380</t>
  </si>
  <si>
    <t>秦孝中</t>
  </si>
  <si>
    <t>138****4364</t>
  </si>
  <si>
    <t>621449********31042</t>
  </si>
  <si>
    <t>秦志伟</t>
  </si>
  <si>
    <t>211221********2191</t>
  </si>
  <si>
    <t>138****4346</t>
  </si>
  <si>
    <t>621449********81947</t>
  </si>
  <si>
    <t>秦柏中</t>
  </si>
  <si>
    <t>211221********2136</t>
  </si>
  <si>
    <t>131****3824</t>
  </si>
  <si>
    <t>621449********06307</t>
  </si>
  <si>
    <t>秦艳中</t>
  </si>
  <si>
    <t>159****3791</t>
  </si>
  <si>
    <t>621449********98310</t>
  </si>
  <si>
    <t>项万平</t>
  </si>
  <si>
    <t>152****4542</t>
  </si>
  <si>
    <t>621449********01445</t>
  </si>
  <si>
    <t>项久江</t>
  </si>
  <si>
    <t>131****3900</t>
  </si>
  <si>
    <t>621449********31901</t>
  </si>
  <si>
    <t>项奎义</t>
  </si>
  <si>
    <t>211221********2113</t>
  </si>
  <si>
    <t>151****5413</t>
  </si>
  <si>
    <t>621449********92572</t>
  </si>
  <si>
    <t>项奎余</t>
  </si>
  <si>
    <t>150****4831</t>
  </si>
  <si>
    <t>621449********31570</t>
  </si>
  <si>
    <t>项奎斌</t>
  </si>
  <si>
    <t>134****9378</t>
  </si>
  <si>
    <t>621449********90808</t>
  </si>
  <si>
    <t>项洪伟</t>
  </si>
  <si>
    <t>211221********2114</t>
  </si>
  <si>
    <t>186****8969</t>
  </si>
  <si>
    <t>621449********62863</t>
  </si>
  <si>
    <t>项洪利</t>
  </si>
  <si>
    <t>150****6283</t>
  </si>
  <si>
    <t>503011********1169</t>
  </si>
  <si>
    <t>项洪奎</t>
  </si>
  <si>
    <t>150****4344</t>
  </si>
  <si>
    <t>621449********59827</t>
  </si>
  <si>
    <t>项洪权</t>
  </si>
  <si>
    <t>159****8167</t>
  </si>
  <si>
    <t>503011********3129</t>
  </si>
  <si>
    <t>项洪林</t>
  </si>
  <si>
    <t>155****7767</t>
  </si>
  <si>
    <t>621449********88586</t>
  </si>
  <si>
    <t>马介付</t>
  </si>
  <si>
    <t>150****1099</t>
  </si>
  <si>
    <t>621449********91434</t>
  </si>
  <si>
    <t>马介春</t>
  </si>
  <si>
    <t>211221********2134</t>
  </si>
  <si>
    <t>151****9490</t>
  </si>
  <si>
    <t>621449********80709</t>
  </si>
  <si>
    <t>孙殿成</t>
  </si>
  <si>
    <t>159****1393</t>
  </si>
  <si>
    <t>621449********29378</t>
  </si>
  <si>
    <t>孙庆喜</t>
  </si>
  <si>
    <t>150****2351</t>
  </si>
  <si>
    <t>621449********08790</t>
  </si>
  <si>
    <t>张井旺</t>
  </si>
  <si>
    <t>211221********2137</t>
  </si>
  <si>
    <t>132****5868</t>
  </si>
  <si>
    <t>621449********09653</t>
  </si>
  <si>
    <t>张井龙</t>
  </si>
  <si>
    <t>187****7328</t>
  </si>
  <si>
    <t>621449********38624</t>
  </si>
  <si>
    <t>张景顺</t>
  </si>
  <si>
    <t>153****2213</t>
  </si>
  <si>
    <t>621449********28988</t>
  </si>
  <si>
    <t>朱淑英</t>
  </si>
  <si>
    <t>211221********214X</t>
  </si>
  <si>
    <t>136****4568</t>
  </si>
  <si>
    <t>621449********90568</t>
  </si>
  <si>
    <t>李杰</t>
  </si>
  <si>
    <t>134****1223</t>
  </si>
  <si>
    <t>621449********89915</t>
  </si>
  <si>
    <t>王力</t>
  </si>
  <si>
    <t>134****6423</t>
  </si>
  <si>
    <t>503011********4716</t>
  </si>
  <si>
    <t>项洪阳</t>
  </si>
  <si>
    <t>211221********2132</t>
  </si>
  <si>
    <t>156****1909</t>
  </si>
  <si>
    <t>621449********79412</t>
  </si>
  <si>
    <t>项连忠</t>
  </si>
  <si>
    <t>621449********05745</t>
  </si>
  <si>
    <t>李春生</t>
  </si>
  <si>
    <t>182****7427</t>
  </si>
  <si>
    <t>621449********78169</t>
  </si>
  <si>
    <t>刘书德</t>
  </si>
  <si>
    <t>156****2028</t>
  </si>
  <si>
    <t>621449********71640</t>
  </si>
  <si>
    <t>刘素利</t>
  </si>
  <si>
    <t>621026********78918</t>
  </si>
  <si>
    <t>孙永安</t>
  </si>
  <si>
    <t>134****1032</t>
  </si>
  <si>
    <t>621449********11071</t>
  </si>
  <si>
    <t>孙永胜</t>
  </si>
  <si>
    <t>211221********2115</t>
  </si>
  <si>
    <t>130****7517</t>
  </si>
  <si>
    <t>621449********80360</t>
  </si>
  <si>
    <t>宿书航</t>
  </si>
  <si>
    <t>211221********2110</t>
  </si>
  <si>
    <t>189****5228</t>
  </si>
  <si>
    <t>503011********2175</t>
  </si>
  <si>
    <t>宿志利</t>
  </si>
  <si>
    <t>211221********2159</t>
  </si>
  <si>
    <t>139****2498</t>
  </si>
  <si>
    <t>621449********29246</t>
  </si>
  <si>
    <t>宿振明</t>
  </si>
  <si>
    <t>211221********2138</t>
  </si>
  <si>
    <t>152****9206</t>
  </si>
  <si>
    <t>621449********70368</t>
  </si>
  <si>
    <t>张伟德</t>
  </si>
  <si>
    <t>134****6370</t>
  </si>
  <si>
    <t>621449********39325</t>
  </si>
  <si>
    <t>张崇德</t>
  </si>
  <si>
    <t>211221********2133</t>
  </si>
  <si>
    <t>150****0463</t>
  </si>
  <si>
    <t>621449********41450</t>
  </si>
  <si>
    <t>张立德</t>
  </si>
  <si>
    <t>211221********2135</t>
  </si>
  <si>
    <t>136****3101</t>
  </si>
  <si>
    <t>621449********86622</t>
  </si>
  <si>
    <t>张英巨</t>
  </si>
  <si>
    <t>152****1852</t>
  </si>
  <si>
    <t>621449********08352</t>
  </si>
  <si>
    <t>张英库</t>
  </si>
  <si>
    <t>211221********2192</t>
  </si>
  <si>
    <t>150****3359</t>
  </si>
  <si>
    <t>621449********61324</t>
  </si>
  <si>
    <t>张英涛</t>
  </si>
  <si>
    <t>151****7929</t>
  </si>
  <si>
    <t>621026********99239</t>
  </si>
  <si>
    <t>张英胜</t>
  </si>
  <si>
    <t>137****2991</t>
  </si>
  <si>
    <t>621449********30871</t>
  </si>
  <si>
    <t>李春仁</t>
  </si>
  <si>
    <t>135****1012</t>
  </si>
  <si>
    <t>621449********46519</t>
  </si>
  <si>
    <t>李春斗</t>
  </si>
  <si>
    <t>621449********26889</t>
  </si>
  <si>
    <t>李淑菊</t>
  </si>
  <si>
    <t>211221********2127</t>
  </si>
  <si>
    <t>134****5342</t>
  </si>
  <si>
    <t>502911********6198</t>
  </si>
  <si>
    <t>李秋</t>
  </si>
  <si>
    <t>133****4706</t>
  </si>
  <si>
    <t>502911********6305</t>
  </si>
  <si>
    <t>潘亚臣</t>
  </si>
  <si>
    <t>155****7583</t>
  </si>
  <si>
    <t>621449********11147</t>
  </si>
  <si>
    <t>董守宝</t>
  </si>
  <si>
    <t>150****7642</t>
  </si>
  <si>
    <t>621449********76478</t>
  </si>
  <si>
    <t>董守忠</t>
  </si>
  <si>
    <t>135****9056</t>
  </si>
  <si>
    <t>621449********72663</t>
  </si>
  <si>
    <t>董守怀</t>
  </si>
  <si>
    <t>134****6401</t>
  </si>
  <si>
    <t>621449********30671</t>
  </si>
  <si>
    <t>董守玉</t>
  </si>
  <si>
    <t>155****8091</t>
  </si>
  <si>
    <t>621449********97245</t>
  </si>
  <si>
    <t>赵恩伟</t>
  </si>
  <si>
    <t>211221********2155</t>
  </si>
  <si>
    <t>156****9065</t>
  </si>
  <si>
    <t>503011********2980</t>
  </si>
  <si>
    <t>郭振亮</t>
  </si>
  <si>
    <t>211221********2152</t>
  </si>
  <si>
    <t>139****7043</t>
  </si>
  <si>
    <t>621449********78765</t>
  </si>
  <si>
    <t>郭振忠</t>
  </si>
  <si>
    <t>181****8639</t>
  </si>
  <si>
    <t>621449********28867</t>
  </si>
  <si>
    <t>郭振明</t>
  </si>
  <si>
    <t>188****4886</t>
  </si>
  <si>
    <t>621449********74119</t>
  </si>
  <si>
    <t>郭振阳</t>
  </si>
  <si>
    <t>159****8673</t>
  </si>
  <si>
    <t>621449********08419</t>
  </si>
  <si>
    <t>魏连明</t>
  </si>
  <si>
    <t>159****6953</t>
  </si>
  <si>
    <t>621449********51089</t>
  </si>
  <si>
    <t>张德儒</t>
  </si>
  <si>
    <t>152****9733</t>
  </si>
  <si>
    <t>621449********68469</t>
  </si>
  <si>
    <t>黄丽英</t>
  </si>
  <si>
    <t>211221********2123</t>
  </si>
  <si>
    <t>130****9286</t>
  </si>
  <si>
    <t>502911********3388</t>
  </si>
  <si>
    <t>张少文</t>
  </si>
  <si>
    <t>138****8817</t>
  </si>
  <si>
    <t>621449********98342</t>
  </si>
  <si>
    <t>张德安</t>
  </si>
  <si>
    <t>132****0818</t>
  </si>
  <si>
    <t>621449********64026</t>
  </si>
  <si>
    <t>张德恩</t>
  </si>
  <si>
    <t>183****1083</t>
  </si>
  <si>
    <t>621449********52875</t>
  </si>
  <si>
    <t>张德福</t>
  </si>
  <si>
    <t>130****5125</t>
  </si>
  <si>
    <t>621449********10511</t>
  </si>
  <si>
    <t>张洪玲</t>
  </si>
  <si>
    <t>180****5685</t>
  </si>
  <si>
    <t>621449********39507</t>
  </si>
  <si>
    <t>张涛</t>
  </si>
  <si>
    <t>139****7126</t>
  </si>
  <si>
    <t>621449********09068</t>
  </si>
  <si>
    <t>张英超</t>
  </si>
  <si>
    <t>152****3346</t>
  </si>
  <si>
    <t>621449********89899</t>
  </si>
  <si>
    <t>杜兴宇</t>
  </si>
  <si>
    <t>211221********2139</t>
  </si>
  <si>
    <t>159****8857</t>
  </si>
  <si>
    <t>621449********69442</t>
  </si>
  <si>
    <t>杜兴川</t>
  </si>
  <si>
    <t>138****7589</t>
  </si>
  <si>
    <t>621449********92499</t>
  </si>
  <si>
    <t>杜兴巨</t>
  </si>
  <si>
    <t>211221********2175</t>
  </si>
  <si>
    <t>155****7451</t>
  </si>
  <si>
    <t>621449********48983</t>
  </si>
  <si>
    <t>杜兴洲</t>
  </si>
  <si>
    <t>156****6442</t>
  </si>
  <si>
    <t>621449********91640</t>
  </si>
  <si>
    <t>杜兴海</t>
  </si>
  <si>
    <t>151****7808</t>
  </si>
  <si>
    <t>621449********08568</t>
  </si>
  <si>
    <t>杜兴维</t>
  </si>
  <si>
    <t>186****6581</t>
  </si>
  <si>
    <t>621449********69162</t>
  </si>
  <si>
    <t>杜爽</t>
  </si>
  <si>
    <t>211221********2122</t>
  </si>
  <si>
    <t>136****2110</t>
  </si>
  <si>
    <t>621449********18801</t>
  </si>
  <si>
    <t>贺兴玉</t>
  </si>
  <si>
    <t>139****8284</t>
  </si>
  <si>
    <t>503011********2997</t>
  </si>
  <si>
    <t>贺兴维</t>
  </si>
  <si>
    <t>139****8072</t>
  </si>
  <si>
    <t>503011********4173</t>
  </si>
  <si>
    <t>贺荣长</t>
  </si>
  <si>
    <t>153****4140</t>
  </si>
  <si>
    <t>621449********13310</t>
  </si>
  <si>
    <t>赵恩波</t>
  </si>
  <si>
    <t>136****2733</t>
  </si>
  <si>
    <t>503011********77188</t>
  </si>
  <si>
    <t>赵恩秋</t>
  </si>
  <si>
    <t>131****6928</t>
  </si>
  <si>
    <t>621449********01957</t>
  </si>
  <si>
    <t>贺秀文</t>
  </si>
  <si>
    <t>211221********2144</t>
  </si>
  <si>
    <t>152****0987</t>
  </si>
  <si>
    <t>621449********81898</t>
  </si>
  <si>
    <t>贺占仕</t>
  </si>
  <si>
    <t>621449********01894</t>
  </si>
  <si>
    <t>于广利</t>
  </si>
  <si>
    <t>139****6803</t>
  </si>
  <si>
    <t>621449********76985</t>
  </si>
  <si>
    <t>于振东</t>
  </si>
  <si>
    <t>150****2482</t>
  </si>
  <si>
    <t>621449********89212</t>
  </si>
  <si>
    <t>于振和</t>
  </si>
  <si>
    <t>152****9066</t>
  </si>
  <si>
    <t>621449********83583</t>
  </si>
  <si>
    <t>于振夫</t>
  </si>
  <si>
    <t>187****5809</t>
  </si>
  <si>
    <t>621449********85927</t>
  </si>
  <si>
    <t>于振奎</t>
  </si>
  <si>
    <t>133****4607</t>
  </si>
  <si>
    <t>621449********04730</t>
  </si>
  <si>
    <t>于振库</t>
  </si>
  <si>
    <t>151****7283</t>
  </si>
  <si>
    <t>621449********11352</t>
  </si>
  <si>
    <t>于振祥</t>
  </si>
  <si>
    <t>139****7041</t>
  </si>
  <si>
    <t>621449********28482</t>
  </si>
  <si>
    <t>于振财</t>
  </si>
  <si>
    <t>158****5492</t>
  </si>
  <si>
    <t>621449********69202</t>
  </si>
  <si>
    <t>于振野</t>
  </si>
  <si>
    <t>130****7845</t>
  </si>
  <si>
    <t>621449********00991</t>
  </si>
  <si>
    <t>于文利</t>
  </si>
  <si>
    <t>136****4571</t>
  </si>
  <si>
    <t>621449********01676</t>
  </si>
  <si>
    <t>吕书芹</t>
  </si>
  <si>
    <t>138****3252</t>
  </si>
  <si>
    <t>621449********30034</t>
  </si>
  <si>
    <t>周伟</t>
  </si>
  <si>
    <t>138****7814</t>
  </si>
  <si>
    <t>621449********63530</t>
  </si>
  <si>
    <t>张凤军</t>
  </si>
  <si>
    <t>150****5316</t>
  </si>
  <si>
    <t>621449********89998</t>
  </si>
  <si>
    <t>于洪新</t>
  </si>
  <si>
    <t>134****2443</t>
  </si>
  <si>
    <t>502911********0798</t>
  </si>
  <si>
    <t>张凤江</t>
  </si>
  <si>
    <t>157****8624</t>
  </si>
  <si>
    <t>621449********52289</t>
  </si>
  <si>
    <t>张淑杰</t>
  </si>
  <si>
    <t>211221********2168</t>
  </si>
  <si>
    <t>131****9896</t>
  </si>
  <si>
    <t>621449********51372</t>
  </si>
  <si>
    <t>张英禄</t>
  </si>
  <si>
    <t>135****8507</t>
  </si>
  <si>
    <t>621449********21241</t>
  </si>
  <si>
    <t>张雷</t>
  </si>
  <si>
    <t>187****8863</t>
  </si>
  <si>
    <t>621449********76293</t>
  </si>
  <si>
    <t>李国新</t>
  </si>
  <si>
    <t>621449********62116</t>
  </si>
  <si>
    <t>李宝忠</t>
  </si>
  <si>
    <t>158****5951</t>
  </si>
  <si>
    <t>621449********97336</t>
  </si>
  <si>
    <t>李德民</t>
  </si>
  <si>
    <t>138****6757</t>
  </si>
  <si>
    <t>621449********69527</t>
  </si>
  <si>
    <t>李景秀</t>
  </si>
  <si>
    <t>182****8985</t>
  </si>
  <si>
    <t>621449********79693</t>
  </si>
  <si>
    <t>杜明</t>
  </si>
  <si>
    <t>187****3075</t>
  </si>
  <si>
    <t>621449********39333</t>
  </si>
  <si>
    <t>汪贵财</t>
  </si>
  <si>
    <t>158****2531</t>
  </si>
  <si>
    <t>621449********87182</t>
  </si>
  <si>
    <t>潘加宏</t>
  </si>
  <si>
    <t>152****9025</t>
  </si>
  <si>
    <t>621449********97997</t>
  </si>
  <si>
    <t>潘加富</t>
  </si>
  <si>
    <t>139****4663</t>
  </si>
  <si>
    <t>621449********84736</t>
  </si>
  <si>
    <t>潘加平</t>
  </si>
  <si>
    <t>188****9087</t>
  </si>
  <si>
    <t>621449********52693</t>
  </si>
  <si>
    <t>潘加广</t>
  </si>
  <si>
    <t>158****4208</t>
  </si>
  <si>
    <t>621449********88107</t>
  </si>
  <si>
    <t>潘加强</t>
  </si>
  <si>
    <t>158****4857</t>
  </si>
  <si>
    <t>621449********92481</t>
  </si>
  <si>
    <t>潘加志</t>
  </si>
  <si>
    <t>171****6364</t>
  </si>
  <si>
    <t>621026********56336</t>
  </si>
  <si>
    <t>潘加财</t>
  </si>
  <si>
    <t>152****2919</t>
  </si>
  <si>
    <t>621449********87430</t>
  </si>
  <si>
    <t>潘加顺</t>
  </si>
  <si>
    <t>151****6751</t>
  </si>
  <si>
    <t>621449********72758</t>
  </si>
  <si>
    <t>石玉春</t>
  </si>
  <si>
    <t>138****9830</t>
  </si>
  <si>
    <t>621449********87398</t>
  </si>
  <si>
    <t>贺兴和</t>
  </si>
  <si>
    <t>211221********2131</t>
  </si>
  <si>
    <t>131****2927</t>
  </si>
  <si>
    <t>621449********69137</t>
  </si>
  <si>
    <t>贺兴隆</t>
  </si>
  <si>
    <t>139****9913</t>
  </si>
  <si>
    <t>621449********61022</t>
  </si>
  <si>
    <t>贺占友</t>
  </si>
  <si>
    <t>158****6875</t>
  </si>
  <si>
    <t>503011********2170</t>
  </si>
  <si>
    <t>贺占和</t>
  </si>
  <si>
    <t>150****2128</t>
  </si>
  <si>
    <t>621449********86234</t>
  </si>
  <si>
    <t>贺占山</t>
  </si>
  <si>
    <t>183****1928</t>
  </si>
  <si>
    <t>621449********00938</t>
  </si>
  <si>
    <t>贺占深</t>
  </si>
  <si>
    <t>211221********2158</t>
  </si>
  <si>
    <t>133****3202</t>
  </si>
  <si>
    <t>621449********86630</t>
  </si>
  <si>
    <t>贺珍</t>
  </si>
  <si>
    <t>134****3771</t>
  </si>
  <si>
    <t>621026********79007</t>
  </si>
  <si>
    <t>贺荣波</t>
  </si>
  <si>
    <t>150****6885</t>
  </si>
  <si>
    <t>621449********88362</t>
  </si>
  <si>
    <t>贺荣海</t>
  </si>
  <si>
    <t>130****2167</t>
  </si>
  <si>
    <t>621449********87893</t>
  </si>
  <si>
    <t>郭少臣</t>
  </si>
  <si>
    <t>134****3840</t>
  </si>
  <si>
    <t>621449********08907</t>
  </si>
  <si>
    <t>郭振山</t>
  </si>
  <si>
    <t>138****7793</t>
  </si>
  <si>
    <t>621449********97633</t>
  </si>
  <si>
    <t>郭绍文</t>
  </si>
  <si>
    <t>139****7202</t>
  </si>
  <si>
    <t>621449********49814</t>
  </si>
  <si>
    <t>郭绍武</t>
  </si>
  <si>
    <t>150****7201</t>
  </si>
  <si>
    <t>621026********56161</t>
  </si>
  <si>
    <t>魏超</t>
  </si>
  <si>
    <t>138****4047</t>
  </si>
  <si>
    <t>621449********64471</t>
  </si>
  <si>
    <t>魏连奎</t>
  </si>
  <si>
    <t>159****1435</t>
  </si>
  <si>
    <t>621449********98953</t>
  </si>
  <si>
    <t>魏连荣</t>
  </si>
  <si>
    <t>158****4333</t>
  </si>
  <si>
    <t>503011********6317</t>
  </si>
  <si>
    <t>李国华</t>
  </si>
  <si>
    <t>621449********20540</t>
  </si>
  <si>
    <t>李国忠</t>
  </si>
  <si>
    <t>139****1109</t>
  </si>
  <si>
    <t>621449********72873</t>
  </si>
  <si>
    <t>李国斌</t>
  </si>
  <si>
    <t>151****1066</t>
  </si>
  <si>
    <t>503011********8528</t>
  </si>
  <si>
    <t>李国清</t>
  </si>
  <si>
    <t>158****0517</t>
  </si>
  <si>
    <t>621449********22832</t>
  </si>
  <si>
    <t>李景权</t>
  </si>
  <si>
    <t>130****8289</t>
  </si>
  <si>
    <t>621449********87489</t>
  </si>
  <si>
    <t>李景英</t>
  </si>
  <si>
    <t>151****5447</t>
  </si>
  <si>
    <t>621026********57102</t>
  </si>
  <si>
    <t>李润华</t>
  </si>
  <si>
    <t>138****4151</t>
  </si>
  <si>
    <t>621449********75827</t>
  </si>
  <si>
    <t>陈树果</t>
  </si>
  <si>
    <t>150****5492</t>
  </si>
  <si>
    <t>621449********01985</t>
  </si>
  <si>
    <t>刘柱</t>
  </si>
  <si>
    <t>136****2307</t>
  </si>
  <si>
    <t>621449********67587</t>
  </si>
  <si>
    <t>朱景勇</t>
  </si>
  <si>
    <t>138****8826</t>
  </si>
  <si>
    <t>621026********62161</t>
  </si>
  <si>
    <t>关爽</t>
  </si>
  <si>
    <t>211221********2129</t>
  </si>
  <si>
    <t>130****8118</t>
  </si>
  <si>
    <t>506011********7998</t>
  </si>
  <si>
    <t xml:space="preserve">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</si>
</sst>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8"/>
      <name val="宋体"/>
      <charset val="134"/>
      <scheme val="major"/>
    </font>
    <font>
      <sz val="8"/>
      <name val="Arial"/>
      <charset val="134"/>
    </font>
    <font>
      <sz val="8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color rgb="FF000000"/>
      <name val="宋体"/>
      <charset val="134"/>
    </font>
    <font>
      <sz val="8"/>
      <color theme="1"/>
      <name val="宋体"/>
      <charset val="134"/>
    </font>
    <font>
      <b/>
      <sz val="8"/>
      <name val="宋体"/>
      <charset val="134"/>
    </font>
    <font>
      <b/>
      <sz val="8"/>
      <color theme="1"/>
      <name val="宋体"/>
      <charset val="134"/>
    </font>
    <font>
      <sz val="10"/>
      <name val="宋体"/>
      <charset val="134"/>
      <scheme val="maj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sz val="12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5" applyNumberFormat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4" borderId="15" applyNumberFormat="0" applyAlignment="0" applyProtection="0">
      <alignment vertical="center"/>
    </xf>
    <xf numFmtId="0" fontId="29" fillId="5" borderId="17" applyNumberFormat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/>
    <xf numFmtId="0" fontId="0" fillId="0" borderId="0">
      <alignment vertical="center"/>
    </xf>
    <xf numFmtId="0" fontId="39" fillId="0" borderId="0"/>
    <xf numFmtId="0" fontId="0" fillId="0" borderId="0">
      <alignment vertical="center"/>
    </xf>
    <xf numFmtId="0" fontId="38" fillId="0" borderId="0" applyProtection="0"/>
    <xf numFmtId="0" fontId="38" fillId="0" borderId="0" applyProtection="0"/>
    <xf numFmtId="0" fontId="38" fillId="0" borderId="0"/>
    <xf numFmtId="0" fontId="38" fillId="0" borderId="0"/>
    <xf numFmtId="0" fontId="0" fillId="0" borderId="0">
      <alignment vertical="center"/>
    </xf>
    <xf numFmtId="0" fontId="0" fillId="0" borderId="0">
      <alignment vertical="center"/>
    </xf>
  </cellStyleXfs>
  <cellXfs count="77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0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 wrapText="1"/>
    </xf>
    <xf numFmtId="177" fontId="10" fillId="0" borderId="7" xfId="59" applyNumberFormat="1" applyFont="1" applyFill="1" applyBorder="1" applyAlignment="1">
      <alignment horizontal="center" vertical="center" wrapText="1"/>
    </xf>
    <xf numFmtId="177" fontId="10" fillId="0" borderId="7" xfId="59" applyNumberFormat="1" applyFont="1" applyFill="1" applyBorder="1" applyAlignment="1">
      <alignment horizontal="center" vertical="top"/>
    </xf>
    <xf numFmtId="177" fontId="10" fillId="0" borderId="7" xfId="59" applyNumberFormat="1" applyFont="1" applyFill="1" applyBorder="1" applyAlignment="1">
      <alignment horizontal="center" vertical="center"/>
    </xf>
    <xf numFmtId="177" fontId="10" fillId="0" borderId="7" xfId="59" applyNumberFormat="1" applyFont="1" applyFill="1" applyBorder="1" applyAlignment="1" applyProtection="1">
      <alignment horizontal="center" vertical="center"/>
      <protection locked="0"/>
    </xf>
    <xf numFmtId="176" fontId="11" fillId="0" borderId="7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Fill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Fill="1" applyBorder="1" applyAlignment="1">
      <alignment horizontal="left" vertical="center"/>
    </xf>
    <xf numFmtId="9" fontId="4" fillId="0" borderId="0" xfId="0" applyNumberFormat="1" applyFont="1" applyFill="1" applyBorder="1" applyAlignment="1">
      <alignment horizontal="left" vertical="center"/>
    </xf>
    <xf numFmtId="178" fontId="4" fillId="0" borderId="0" xfId="0" applyNumberFormat="1" applyFont="1" applyFill="1" applyBorder="1" applyAlignment="1">
      <alignment horizontal="left" vertical="center"/>
    </xf>
    <xf numFmtId="177" fontId="6" fillId="0" borderId="7" xfId="0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178" fontId="7" fillId="0" borderId="7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7" fontId="12" fillId="0" borderId="7" xfId="0" applyNumberFormat="1" applyFont="1" applyFill="1" applyBorder="1" applyAlignment="1">
      <alignment horizontal="center" wrapText="1"/>
    </xf>
    <xf numFmtId="49" fontId="10" fillId="0" borderId="7" xfId="59" applyNumberFormat="1" applyFont="1" applyFill="1" applyBorder="1" applyAlignment="1">
      <alignment horizontal="center"/>
    </xf>
    <xf numFmtId="2" fontId="7" fillId="0" borderId="7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77" fontId="5" fillId="0" borderId="5" xfId="0" applyNumberFormat="1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177" fontId="4" fillId="0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vertical="center"/>
    </xf>
    <xf numFmtId="0" fontId="14" fillId="0" borderId="7" xfId="0" applyFont="1" applyFill="1" applyBorder="1" applyAlignment="1">
      <alignment horizontal="center" vertical="center" wrapText="1"/>
    </xf>
    <xf numFmtId="176" fontId="15" fillId="0" borderId="7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/>
    </xf>
    <xf numFmtId="176" fontId="2" fillId="0" borderId="11" xfId="0" applyNumberFormat="1" applyFont="1" applyFill="1" applyBorder="1" applyAlignment="1">
      <alignment horizontal="left"/>
    </xf>
    <xf numFmtId="176" fontId="0" fillId="0" borderId="11" xfId="0" applyNumberFormat="1" applyFont="1" applyFill="1" applyBorder="1"/>
    <xf numFmtId="2" fontId="14" fillId="0" borderId="7" xfId="0" applyNumberFormat="1" applyFont="1" applyFill="1" applyBorder="1" applyAlignment="1">
      <alignment horizontal="center" vertical="center" wrapText="1"/>
    </xf>
    <xf numFmtId="0" fontId="0" fillId="0" borderId="11" xfId="0" applyFill="1" applyBorder="1"/>
    <xf numFmtId="9" fontId="0" fillId="0" borderId="11" xfId="0" applyNumberFormat="1" applyFill="1" applyBorder="1"/>
    <xf numFmtId="177" fontId="0" fillId="0" borderId="11" xfId="0" applyNumberFormat="1" applyFill="1" applyBorder="1"/>
    <xf numFmtId="177" fontId="6" fillId="0" borderId="11" xfId="0" applyNumberFormat="1" applyFont="1" applyFill="1" applyBorder="1" applyAlignment="1">
      <alignment horizontal="left"/>
    </xf>
    <xf numFmtId="49" fontId="17" fillId="0" borderId="11" xfId="59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19" xfId="55"/>
    <cellStyle name="常规 2" xfId="56"/>
    <cellStyle name="常规 23" xfId="57"/>
    <cellStyle name="常规 29" xfId="58"/>
    <cellStyle name="常规 3" xfId="59"/>
    <cellStyle name="常规 4" xfId="60"/>
    <cellStyle name="常规 5" xfId="61"/>
    <cellStyle name="常规 7" xfId="6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697865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697865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697865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697865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F6" sqref="F$1:F$1048576"/>
    </sheetView>
  </sheetViews>
  <sheetFormatPr defaultColWidth="9" defaultRowHeight="13.5"/>
  <cols>
    <col min="1" max="1" width="6.75" style="6" customWidth="1"/>
    <col min="2" max="2" width="6.75" style="7" customWidth="1"/>
    <col min="3" max="3" width="8" style="6" customWidth="1"/>
    <col min="4" max="4" width="17.125" style="6" customWidth="1"/>
    <col min="5" max="5" width="10.125" style="8" customWidth="1"/>
    <col min="6" max="6" width="7.75" style="8" customWidth="1"/>
    <col min="7" max="7" width="8.25" style="9" customWidth="1"/>
    <col min="8" max="8" width="9.5" style="9" customWidth="1"/>
    <col min="9" max="9" width="8.375" style="8" customWidth="1"/>
    <col min="10" max="10" width="8.125" style="10" customWidth="1"/>
    <col min="11" max="11" width="5.75" style="11" customWidth="1"/>
    <col min="12" max="12" width="10.375" style="10" customWidth="1"/>
    <col min="13" max="13" width="9.5" style="10" customWidth="1"/>
    <col min="14" max="14" width="17" style="8" customWidth="1"/>
    <col min="15" max="15" width="11.25" style="8" customWidth="1"/>
    <col min="16" max="16" width="8.625" style="8" customWidth="1"/>
    <col min="17" max="17" width="4.75" style="8" customWidth="1"/>
    <col min="18" max="16384" width="9" style="8"/>
  </cols>
  <sheetData>
    <row r="1" s="1" customFormat="1" ht="23.25" customHeight="1" spans="1:21">
      <c r="A1" s="12"/>
      <c r="B1" s="12"/>
      <c r="C1" s="12"/>
      <c r="D1" s="12"/>
      <c r="E1" s="12"/>
      <c r="F1" s="12"/>
      <c r="G1" s="13"/>
      <c r="H1" s="13"/>
      <c r="I1" s="12"/>
      <c r="J1" s="12"/>
      <c r="K1" s="35"/>
      <c r="L1" s="12"/>
      <c r="M1" s="12"/>
      <c r="N1" s="36"/>
      <c r="O1" s="35"/>
      <c r="P1" s="36"/>
      <c r="Q1" s="36"/>
      <c r="R1" s="53"/>
      <c r="S1" s="12"/>
      <c r="T1" s="12"/>
      <c r="U1" s="54"/>
    </row>
    <row r="2" s="1" customFormat="1" ht="22.5" customHeight="1" spans="1:21">
      <c r="A2" s="14" t="s">
        <v>0</v>
      </c>
      <c r="B2" s="15"/>
      <c r="C2" s="15"/>
      <c r="D2" s="15"/>
      <c r="E2" s="15"/>
      <c r="F2" s="15"/>
      <c r="G2" s="16"/>
      <c r="H2" s="16"/>
      <c r="I2" s="15"/>
      <c r="J2" s="15"/>
      <c r="K2" s="37"/>
      <c r="L2" s="15"/>
      <c r="M2" s="15"/>
      <c r="N2" s="38"/>
      <c r="O2" s="37"/>
      <c r="P2" s="38"/>
      <c r="Q2" s="38"/>
      <c r="R2" s="55"/>
      <c r="S2" s="15"/>
      <c r="T2" s="15"/>
      <c r="U2" s="56"/>
    </row>
    <row r="3" s="1" customFormat="1" ht="24.75" customHeight="1" spans="1:21">
      <c r="A3" s="17" t="s">
        <v>1</v>
      </c>
      <c r="B3" s="18"/>
      <c r="C3" s="18"/>
      <c r="D3" s="18"/>
      <c r="E3" s="18"/>
      <c r="F3" s="18"/>
      <c r="G3" s="19"/>
      <c r="H3" s="19"/>
      <c r="I3" s="18"/>
      <c r="J3" s="18"/>
      <c r="K3" s="39"/>
      <c r="L3" s="18"/>
      <c r="M3" s="18"/>
      <c r="N3" s="40"/>
      <c r="O3" s="39"/>
      <c r="P3" s="40"/>
      <c r="Q3" s="40"/>
      <c r="R3" s="57"/>
      <c r="S3" s="18"/>
      <c r="T3" s="18"/>
      <c r="U3" s="58"/>
    </row>
    <row r="4" s="1" customFormat="1" ht="24.75" customHeight="1" spans="1:21">
      <c r="A4" s="20" t="s">
        <v>2</v>
      </c>
      <c r="B4" s="21"/>
      <c r="C4" s="21"/>
      <c r="D4" s="21"/>
      <c r="E4" s="21"/>
      <c r="F4" s="21"/>
      <c r="G4" s="22"/>
      <c r="H4" s="22"/>
      <c r="I4" s="21"/>
      <c r="J4" s="21"/>
      <c r="K4" s="41"/>
      <c r="L4" s="21"/>
      <c r="M4" s="21"/>
      <c r="N4" s="42"/>
      <c r="O4" s="41"/>
      <c r="P4" s="42"/>
      <c r="Q4" s="42"/>
      <c r="R4" s="59"/>
      <c r="S4" s="21"/>
      <c r="T4" s="21"/>
      <c r="U4" s="21"/>
    </row>
    <row r="5" s="1" customFormat="1" ht="25.5" customHeight="1" spans="1:21">
      <c r="A5" s="20" t="s">
        <v>3</v>
      </c>
      <c r="B5" s="21"/>
      <c r="C5" s="21"/>
      <c r="D5" s="21"/>
      <c r="E5" s="21"/>
      <c r="F5" s="21"/>
      <c r="G5" s="22"/>
      <c r="H5" s="22"/>
      <c r="I5" s="21"/>
      <c r="J5" s="21"/>
      <c r="K5" s="41"/>
      <c r="L5" s="21"/>
      <c r="M5" s="21"/>
      <c r="N5" s="42"/>
      <c r="O5" s="41"/>
      <c r="P5" s="42"/>
      <c r="Q5" s="42"/>
      <c r="R5" s="59"/>
      <c r="S5" s="21"/>
      <c r="T5" s="21"/>
      <c r="U5" s="21"/>
    </row>
    <row r="6" s="2" customFormat="1" ht="24.75" customHeight="1" spans="1:17">
      <c r="A6" s="23" t="s">
        <v>4</v>
      </c>
      <c r="B6" s="23" t="s">
        <v>5</v>
      </c>
      <c r="C6" s="24" t="s">
        <v>6</v>
      </c>
      <c r="D6" s="23" t="s">
        <v>7</v>
      </c>
      <c r="E6" s="23" t="s">
        <v>8</v>
      </c>
      <c r="F6" s="23" t="s">
        <v>9</v>
      </c>
      <c r="G6" s="25" t="s">
        <v>10</v>
      </c>
      <c r="H6" s="25" t="s">
        <v>11</v>
      </c>
      <c r="I6" s="23" t="s">
        <v>12</v>
      </c>
      <c r="J6" s="43" t="s">
        <v>13</v>
      </c>
      <c r="K6" s="44" t="s">
        <v>14</v>
      </c>
      <c r="L6" s="45" t="s">
        <v>15</v>
      </c>
      <c r="M6" s="43" t="s">
        <v>16</v>
      </c>
      <c r="N6" s="23" t="s">
        <v>17</v>
      </c>
      <c r="O6" s="23" t="s">
        <v>18</v>
      </c>
      <c r="P6" s="23" t="s">
        <v>19</v>
      </c>
      <c r="Q6" s="60" t="s">
        <v>20</v>
      </c>
    </row>
    <row r="7" s="3" customFormat="1" ht="18.6" customHeight="1" spans="1:17">
      <c r="A7" s="26">
        <f>ROW()-6</f>
        <v>1</v>
      </c>
      <c r="B7" s="27" t="s">
        <v>21</v>
      </c>
      <c r="C7" s="28" t="s">
        <v>22</v>
      </c>
      <c r="D7" s="29" t="s">
        <v>23</v>
      </c>
      <c r="E7" s="29" t="s">
        <v>24</v>
      </c>
      <c r="F7" s="28" t="s">
        <v>25</v>
      </c>
      <c r="G7" s="31">
        <v>385</v>
      </c>
      <c r="H7" s="31">
        <v>385</v>
      </c>
      <c r="I7" s="46">
        <f>G7*1120</f>
        <v>431200</v>
      </c>
      <c r="J7" s="47">
        <f>G7*68.32</f>
        <v>26303.2</v>
      </c>
      <c r="K7" s="48">
        <v>0.8</v>
      </c>
      <c r="L7" s="47">
        <f>J7*K7</f>
        <v>21042.56</v>
      </c>
      <c r="M7" s="49">
        <f>G7*13.664</f>
        <v>5260.64</v>
      </c>
      <c r="N7" s="29" t="s">
        <v>26</v>
      </c>
      <c r="O7" s="50" t="s">
        <v>27</v>
      </c>
      <c r="P7" s="51"/>
      <c r="Q7" s="51"/>
    </row>
    <row r="8" s="4" customFormat="1" ht="18.6" customHeight="1" spans="1:17">
      <c r="A8" s="62" t="s">
        <v>28</v>
      </c>
      <c r="B8" s="62"/>
      <c r="C8" s="28"/>
      <c r="D8" s="62"/>
      <c r="E8" s="62"/>
      <c r="F8" s="28"/>
      <c r="G8" s="63">
        <f>SUM(G7:G7)</f>
        <v>385</v>
      </c>
      <c r="H8" s="63">
        <f>SUM(H7:H7)</f>
        <v>385</v>
      </c>
      <c r="I8" s="46"/>
      <c r="J8" s="47">
        <f>G8*68.32</f>
        <v>26303.2</v>
      </c>
      <c r="K8" s="48"/>
      <c r="L8" s="47">
        <f>SUM(L7:L7)</f>
        <v>21042.56</v>
      </c>
      <c r="M8" s="49">
        <f>G8*13.664</f>
        <v>5260.64</v>
      </c>
      <c r="N8" s="62"/>
      <c r="O8" s="50"/>
      <c r="P8" s="70"/>
      <c r="Q8" s="70"/>
    </row>
    <row r="9" s="5" customFormat="1" ht="15" customHeight="1" spans="1:17">
      <c r="A9" s="64" t="s">
        <v>29</v>
      </c>
      <c r="B9" s="65"/>
      <c r="C9" s="66"/>
      <c r="D9" s="67"/>
      <c r="E9" s="64" t="s">
        <v>30</v>
      </c>
      <c r="F9" s="66"/>
      <c r="G9" s="68"/>
      <c r="H9" s="69"/>
      <c r="I9" s="71"/>
      <c r="J9" s="47"/>
      <c r="K9" s="72"/>
      <c r="L9" s="47"/>
      <c r="M9" s="73"/>
      <c r="N9" s="74"/>
      <c r="O9" s="75"/>
      <c r="P9" s="76"/>
      <c r="Q9" s="76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F6" sqref="F$1:F$1048576"/>
    </sheetView>
  </sheetViews>
  <sheetFormatPr defaultColWidth="9" defaultRowHeight="13.5"/>
  <cols>
    <col min="1" max="1" width="6.75" style="6" customWidth="1"/>
    <col min="2" max="2" width="6.75" style="7" customWidth="1"/>
    <col min="3" max="3" width="8" style="6" customWidth="1"/>
    <col min="4" max="4" width="17.125" style="6" customWidth="1"/>
    <col min="5" max="5" width="10.125" style="8" customWidth="1"/>
    <col min="6" max="6" width="7.75" style="8" customWidth="1"/>
    <col min="7" max="7" width="8.25" style="9" customWidth="1"/>
    <col min="8" max="8" width="9.5" style="9" customWidth="1"/>
    <col min="9" max="9" width="8.375" style="8" customWidth="1"/>
    <col min="10" max="10" width="8.125" style="10" customWidth="1"/>
    <col min="11" max="11" width="5.75" style="11" customWidth="1"/>
    <col min="12" max="12" width="10.375" style="10" customWidth="1"/>
    <col min="13" max="13" width="9.5" style="10" customWidth="1"/>
    <col min="14" max="14" width="17" style="8" customWidth="1"/>
    <col min="15" max="15" width="11.25" style="8" customWidth="1"/>
    <col min="16" max="16" width="8.625" style="8" customWidth="1"/>
    <col min="17" max="17" width="4.75" style="8" customWidth="1"/>
    <col min="18" max="16384" width="9" style="8"/>
  </cols>
  <sheetData>
    <row r="1" s="1" customFormat="1" ht="23.25" customHeight="1" spans="1:21">
      <c r="A1" s="12"/>
      <c r="B1" s="12"/>
      <c r="C1" s="12"/>
      <c r="D1" s="12"/>
      <c r="E1" s="12"/>
      <c r="F1" s="12"/>
      <c r="G1" s="13"/>
      <c r="H1" s="13"/>
      <c r="I1" s="12"/>
      <c r="J1" s="12"/>
      <c r="K1" s="35"/>
      <c r="L1" s="12"/>
      <c r="M1" s="12"/>
      <c r="N1" s="36"/>
      <c r="O1" s="35"/>
      <c r="P1" s="36"/>
      <c r="Q1" s="36"/>
      <c r="R1" s="53"/>
      <c r="S1" s="12"/>
      <c r="T1" s="12"/>
      <c r="U1" s="54"/>
    </row>
    <row r="2" s="1" customFormat="1" ht="22.5" customHeight="1" spans="1:21">
      <c r="A2" s="14" t="s">
        <v>0</v>
      </c>
      <c r="B2" s="15"/>
      <c r="C2" s="15"/>
      <c r="D2" s="15"/>
      <c r="E2" s="15"/>
      <c r="F2" s="15"/>
      <c r="G2" s="16"/>
      <c r="H2" s="16"/>
      <c r="I2" s="15"/>
      <c r="J2" s="15"/>
      <c r="K2" s="37"/>
      <c r="L2" s="15"/>
      <c r="M2" s="15"/>
      <c r="N2" s="38"/>
      <c r="O2" s="37"/>
      <c r="P2" s="38"/>
      <c r="Q2" s="38"/>
      <c r="R2" s="55"/>
      <c r="S2" s="15"/>
      <c r="T2" s="15"/>
      <c r="U2" s="56"/>
    </row>
    <row r="3" s="1" customFormat="1" ht="24.75" customHeight="1" spans="1:21">
      <c r="A3" s="17" t="s">
        <v>1</v>
      </c>
      <c r="B3" s="18"/>
      <c r="C3" s="18"/>
      <c r="D3" s="18"/>
      <c r="E3" s="18"/>
      <c r="F3" s="18"/>
      <c r="G3" s="19"/>
      <c r="H3" s="19"/>
      <c r="I3" s="18"/>
      <c r="J3" s="18"/>
      <c r="K3" s="39"/>
      <c r="L3" s="18"/>
      <c r="M3" s="18"/>
      <c r="N3" s="40"/>
      <c r="O3" s="39"/>
      <c r="P3" s="40"/>
      <c r="Q3" s="40"/>
      <c r="R3" s="57"/>
      <c r="S3" s="18"/>
      <c r="T3" s="18"/>
      <c r="U3" s="58"/>
    </row>
    <row r="4" s="1" customFormat="1" ht="24.75" customHeight="1" spans="1:21">
      <c r="A4" s="20" t="s">
        <v>2</v>
      </c>
      <c r="B4" s="21"/>
      <c r="C4" s="21"/>
      <c r="D4" s="21"/>
      <c r="E4" s="21"/>
      <c r="F4" s="21"/>
      <c r="G4" s="22"/>
      <c r="H4" s="22"/>
      <c r="I4" s="21"/>
      <c r="J4" s="21"/>
      <c r="K4" s="41"/>
      <c r="L4" s="21"/>
      <c r="M4" s="21"/>
      <c r="N4" s="42"/>
      <c r="O4" s="41"/>
      <c r="P4" s="42"/>
      <c r="Q4" s="42"/>
      <c r="R4" s="59"/>
      <c r="S4" s="21"/>
      <c r="T4" s="21"/>
      <c r="U4" s="21"/>
    </row>
    <row r="5" s="1" customFormat="1" ht="25.5" customHeight="1" spans="1:21">
      <c r="A5" s="20" t="s">
        <v>31</v>
      </c>
      <c r="B5" s="21"/>
      <c r="C5" s="21"/>
      <c r="D5" s="21"/>
      <c r="E5" s="21"/>
      <c r="F5" s="21"/>
      <c r="G5" s="22"/>
      <c r="H5" s="22"/>
      <c r="I5" s="21"/>
      <c r="J5" s="21"/>
      <c r="K5" s="41"/>
      <c r="L5" s="21"/>
      <c r="M5" s="21"/>
      <c r="N5" s="42"/>
      <c r="O5" s="41"/>
      <c r="P5" s="42"/>
      <c r="Q5" s="42"/>
      <c r="R5" s="59"/>
      <c r="S5" s="21"/>
      <c r="T5" s="21"/>
      <c r="U5" s="21"/>
    </row>
    <row r="6" s="2" customFormat="1" ht="24.75" customHeight="1" spans="1:17">
      <c r="A6" s="23" t="s">
        <v>4</v>
      </c>
      <c r="B6" s="23" t="s">
        <v>5</v>
      </c>
      <c r="C6" s="24" t="s">
        <v>6</v>
      </c>
      <c r="D6" s="23" t="s">
        <v>7</v>
      </c>
      <c r="E6" s="23" t="s">
        <v>8</v>
      </c>
      <c r="F6" s="23" t="s">
        <v>9</v>
      </c>
      <c r="G6" s="25" t="s">
        <v>10</v>
      </c>
      <c r="H6" s="25" t="s">
        <v>11</v>
      </c>
      <c r="I6" s="23" t="s">
        <v>12</v>
      </c>
      <c r="J6" s="43" t="s">
        <v>13</v>
      </c>
      <c r="K6" s="44" t="s">
        <v>14</v>
      </c>
      <c r="L6" s="45" t="s">
        <v>15</v>
      </c>
      <c r="M6" s="43" t="s">
        <v>16</v>
      </c>
      <c r="N6" s="23" t="s">
        <v>17</v>
      </c>
      <c r="O6" s="23" t="s">
        <v>18</v>
      </c>
      <c r="P6" s="23" t="s">
        <v>19</v>
      </c>
      <c r="Q6" s="60" t="s">
        <v>20</v>
      </c>
    </row>
    <row r="7" s="8" customFormat="1" ht="20.1" customHeight="1" spans="1:17">
      <c r="A7" s="26">
        <f>ROW()-6</f>
        <v>1</v>
      </c>
      <c r="B7" s="27" t="s">
        <v>32</v>
      </c>
      <c r="C7" s="28" t="s">
        <v>22</v>
      </c>
      <c r="D7" s="29" t="s">
        <v>33</v>
      </c>
      <c r="E7" s="29" t="s">
        <v>34</v>
      </c>
      <c r="F7" s="28" t="s">
        <v>35</v>
      </c>
      <c r="G7" s="34">
        <v>320</v>
      </c>
      <c r="H7" s="34">
        <v>320</v>
      </c>
      <c r="I7" s="46">
        <f>G7*1120</f>
        <v>358400</v>
      </c>
      <c r="J7" s="47">
        <f>G7*68.32</f>
        <v>21862.4</v>
      </c>
      <c r="K7" s="48">
        <v>0.8</v>
      </c>
      <c r="L7" s="47">
        <f>J7*K7</f>
        <v>17489.92</v>
      </c>
      <c r="M7" s="49">
        <f>G7*13.664</f>
        <v>4372.48</v>
      </c>
      <c r="N7" s="29" t="s">
        <v>36</v>
      </c>
      <c r="O7" s="50" t="s">
        <v>27</v>
      </c>
      <c r="P7" s="52"/>
      <c r="Q7" s="52"/>
    </row>
    <row r="8" s="4" customFormat="1" ht="18.6" customHeight="1" spans="1:17">
      <c r="A8" s="62" t="s">
        <v>28</v>
      </c>
      <c r="B8" s="62"/>
      <c r="C8" s="28"/>
      <c r="D8" s="62"/>
      <c r="E8" s="62"/>
      <c r="F8" s="28"/>
      <c r="G8" s="63">
        <f>SUM(G7:G7)</f>
        <v>320</v>
      </c>
      <c r="H8" s="63">
        <f>SUM(H7:H7)</f>
        <v>320</v>
      </c>
      <c r="I8" s="46"/>
      <c r="J8" s="47">
        <f>G8*68.32</f>
        <v>21862.4</v>
      </c>
      <c r="K8" s="48"/>
      <c r="L8" s="47">
        <f>SUM(L7:L7)</f>
        <v>17489.92</v>
      </c>
      <c r="M8" s="49">
        <f>G8*13.664</f>
        <v>4372.48</v>
      </c>
      <c r="N8" s="62"/>
      <c r="O8" s="50"/>
      <c r="P8" s="70"/>
      <c r="Q8" s="70"/>
    </row>
    <row r="9" s="5" customFormat="1" ht="15" customHeight="1" spans="1:17">
      <c r="A9" s="64" t="s">
        <v>29</v>
      </c>
      <c r="B9" s="65"/>
      <c r="C9" s="66"/>
      <c r="D9" s="67"/>
      <c r="E9" s="64" t="s">
        <v>30</v>
      </c>
      <c r="F9" s="66"/>
      <c r="G9" s="68"/>
      <c r="H9" s="69"/>
      <c r="I9" s="71"/>
      <c r="J9" s="47"/>
      <c r="K9" s="72"/>
      <c r="L9" s="47"/>
      <c r="M9" s="73"/>
      <c r="N9" s="74"/>
      <c r="O9" s="75"/>
      <c r="P9" s="76"/>
      <c r="Q9" s="76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selection activeCell="M14" sqref="M14"/>
    </sheetView>
  </sheetViews>
  <sheetFormatPr defaultColWidth="9" defaultRowHeight="13.5"/>
  <cols>
    <col min="1" max="1" width="6.75" style="6" customWidth="1"/>
    <col min="2" max="2" width="6.75" style="7" customWidth="1"/>
    <col min="3" max="3" width="8" style="6" customWidth="1"/>
    <col min="4" max="4" width="17.125" style="6" customWidth="1"/>
    <col min="5" max="5" width="10.125" style="8" customWidth="1"/>
    <col min="6" max="6" width="7.75" style="8" customWidth="1"/>
    <col min="7" max="7" width="8.25" style="9" customWidth="1"/>
    <col min="8" max="8" width="9.5" style="9" customWidth="1"/>
    <col min="9" max="9" width="8.375" style="8" customWidth="1"/>
    <col min="10" max="10" width="8.125" style="10" customWidth="1"/>
    <col min="11" max="11" width="5.75" style="11" customWidth="1"/>
    <col min="12" max="12" width="10.375" style="10" customWidth="1"/>
    <col min="13" max="13" width="9.5" style="10" customWidth="1"/>
    <col min="14" max="14" width="17" style="8" customWidth="1"/>
    <col min="15" max="15" width="11.25" style="8" customWidth="1"/>
    <col min="16" max="16" width="8.625" style="8" customWidth="1"/>
    <col min="17" max="17" width="4.75" style="8" customWidth="1"/>
    <col min="18" max="16384" width="9" style="8"/>
  </cols>
  <sheetData>
    <row r="1" s="1" customFormat="1" ht="23.25" customHeight="1" spans="1:21">
      <c r="A1" s="12"/>
      <c r="B1" s="12"/>
      <c r="C1" s="12"/>
      <c r="D1" s="12"/>
      <c r="E1" s="12"/>
      <c r="F1" s="12"/>
      <c r="G1" s="13"/>
      <c r="H1" s="13"/>
      <c r="I1" s="12"/>
      <c r="J1" s="12"/>
      <c r="K1" s="35"/>
      <c r="L1" s="12"/>
      <c r="M1" s="12"/>
      <c r="N1" s="36"/>
      <c r="O1" s="35"/>
      <c r="P1" s="36"/>
      <c r="Q1" s="36"/>
      <c r="R1" s="53"/>
      <c r="S1" s="12"/>
      <c r="T1" s="12"/>
      <c r="U1" s="54"/>
    </row>
    <row r="2" s="1" customFormat="1" ht="22.5" customHeight="1" spans="1:21">
      <c r="A2" s="14" t="s">
        <v>0</v>
      </c>
      <c r="B2" s="15"/>
      <c r="C2" s="15"/>
      <c r="D2" s="15"/>
      <c r="E2" s="15"/>
      <c r="F2" s="15"/>
      <c r="G2" s="16"/>
      <c r="H2" s="16"/>
      <c r="I2" s="15"/>
      <c r="J2" s="15"/>
      <c r="K2" s="37"/>
      <c r="L2" s="15"/>
      <c r="M2" s="15"/>
      <c r="N2" s="38"/>
      <c r="O2" s="37"/>
      <c r="P2" s="38"/>
      <c r="Q2" s="38"/>
      <c r="R2" s="55"/>
      <c r="S2" s="15"/>
      <c r="T2" s="15"/>
      <c r="U2" s="56"/>
    </row>
    <row r="3" s="1" customFormat="1" ht="24.75" customHeight="1" spans="1:21">
      <c r="A3" s="17" t="s">
        <v>1</v>
      </c>
      <c r="B3" s="18"/>
      <c r="C3" s="18"/>
      <c r="D3" s="18"/>
      <c r="E3" s="18"/>
      <c r="F3" s="18"/>
      <c r="G3" s="19"/>
      <c r="H3" s="19"/>
      <c r="I3" s="18"/>
      <c r="J3" s="18"/>
      <c r="K3" s="39"/>
      <c r="L3" s="18"/>
      <c r="M3" s="18"/>
      <c r="N3" s="40"/>
      <c r="O3" s="39"/>
      <c r="P3" s="40"/>
      <c r="Q3" s="40"/>
      <c r="R3" s="57"/>
      <c r="S3" s="18"/>
      <c r="T3" s="18"/>
      <c r="U3" s="58"/>
    </row>
    <row r="4" s="1" customFormat="1" ht="24.75" customHeight="1" spans="1:21">
      <c r="A4" s="20" t="s">
        <v>2</v>
      </c>
      <c r="B4" s="21"/>
      <c r="C4" s="21"/>
      <c r="D4" s="21"/>
      <c r="E4" s="21"/>
      <c r="F4" s="21"/>
      <c r="G4" s="22"/>
      <c r="H4" s="22"/>
      <c r="I4" s="21"/>
      <c r="J4" s="21"/>
      <c r="K4" s="41"/>
      <c r="L4" s="21"/>
      <c r="M4" s="21"/>
      <c r="N4" s="42"/>
      <c r="O4" s="41"/>
      <c r="P4" s="42"/>
      <c r="Q4" s="42"/>
      <c r="R4" s="59"/>
      <c r="S4" s="21"/>
      <c r="T4" s="21"/>
      <c r="U4" s="21"/>
    </row>
    <row r="5" s="1" customFormat="1" ht="25.5" customHeight="1" spans="1:21">
      <c r="A5" s="20" t="s">
        <v>37</v>
      </c>
      <c r="B5" s="21"/>
      <c r="C5" s="21"/>
      <c r="D5" s="21"/>
      <c r="E5" s="21"/>
      <c r="F5" s="21"/>
      <c r="G5" s="22"/>
      <c r="H5" s="22"/>
      <c r="I5" s="21"/>
      <c r="J5" s="21"/>
      <c r="K5" s="41"/>
      <c r="L5" s="21"/>
      <c r="M5" s="21"/>
      <c r="N5" s="42"/>
      <c r="O5" s="41"/>
      <c r="P5" s="42"/>
      <c r="Q5" s="42"/>
      <c r="R5" s="59"/>
      <c r="S5" s="21"/>
      <c r="T5" s="21"/>
      <c r="U5" s="21"/>
    </row>
    <row r="6" s="2" customFormat="1" ht="24.75" customHeight="1" spans="1:17">
      <c r="A6" s="23" t="s">
        <v>4</v>
      </c>
      <c r="B6" s="23" t="s">
        <v>5</v>
      </c>
      <c r="C6" s="24" t="s">
        <v>6</v>
      </c>
      <c r="D6" s="23" t="s">
        <v>7</v>
      </c>
      <c r="E6" s="23" t="s">
        <v>8</v>
      </c>
      <c r="F6" s="23" t="s">
        <v>9</v>
      </c>
      <c r="G6" s="25" t="s">
        <v>10</v>
      </c>
      <c r="H6" s="25" t="s">
        <v>11</v>
      </c>
      <c r="I6" s="23" t="s">
        <v>12</v>
      </c>
      <c r="J6" s="43" t="s">
        <v>13</v>
      </c>
      <c r="K6" s="44" t="s">
        <v>14</v>
      </c>
      <c r="L6" s="45" t="s">
        <v>15</v>
      </c>
      <c r="M6" s="43" t="s">
        <v>16</v>
      </c>
      <c r="N6" s="23" t="s">
        <v>17</v>
      </c>
      <c r="O6" s="23" t="s">
        <v>18</v>
      </c>
      <c r="P6" s="23" t="s">
        <v>19</v>
      </c>
      <c r="Q6" s="60" t="s">
        <v>20</v>
      </c>
    </row>
    <row r="7" s="8" customFormat="1" ht="20.1" customHeight="1" spans="1:17">
      <c r="A7" s="26">
        <f>ROW()-6</f>
        <v>1</v>
      </c>
      <c r="B7" s="52" t="s">
        <v>38</v>
      </c>
      <c r="C7" s="28" t="s">
        <v>22</v>
      </c>
      <c r="D7" s="52" t="s">
        <v>39</v>
      </c>
      <c r="E7" s="52" t="s">
        <v>40</v>
      </c>
      <c r="F7" s="28" t="s">
        <v>35</v>
      </c>
      <c r="G7" s="34">
        <v>1200</v>
      </c>
      <c r="H7" s="34">
        <v>1200</v>
      </c>
      <c r="I7" s="46">
        <f>G7*1120</f>
        <v>1344000</v>
      </c>
      <c r="J7" s="47">
        <f>G7*68.32</f>
        <v>81984</v>
      </c>
      <c r="K7" s="48">
        <v>0.8</v>
      </c>
      <c r="L7" s="47">
        <f>J7*K7</f>
        <v>65587.2</v>
      </c>
      <c r="M7" s="49">
        <f>G7*13.664</f>
        <v>16396.8</v>
      </c>
      <c r="N7" s="52" t="s">
        <v>41</v>
      </c>
      <c r="O7" s="50" t="s">
        <v>27</v>
      </c>
      <c r="P7" s="52"/>
      <c r="Q7" s="52"/>
    </row>
    <row r="8" s="4" customFormat="1" ht="18.6" customHeight="1" spans="1:17">
      <c r="A8" s="62" t="s">
        <v>28</v>
      </c>
      <c r="B8" s="62"/>
      <c r="C8" s="28"/>
      <c r="D8" s="62"/>
      <c r="E8" s="62"/>
      <c r="F8" s="28"/>
      <c r="G8" s="63">
        <f>SUM(G7:G7)</f>
        <v>1200</v>
      </c>
      <c r="H8" s="63">
        <f>SUM(H7:H7)</f>
        <v>1200</v>
      </c>
      <c r="I8" s="46"/>
      <c r="J8" s="47">
        <f>G8*68.32</f>
        <v>81984</v>
      </c>
      <c r="K8" s="48"/>
      <c r="L8" s="47">
        <f>SUM(L7:L7)</f>
        <v>65587.2</v>
      </c>
      <c r="M8" s="49">
        <f>G8*13.664</f>
        <v>16396.8</v>
      </c>
      <c r="N8" s="62"/>
      <c r="O8" s="50"/>
      <c r="P8" s="70"/>
      <c r="Q8" s="70"/>
    </row>
    <row r="9" s="5" customFormat="1" ht="15" customHeight="1" spans="1:17">
      <c r="A9" s="64" t="s">
        <v>29</v>
      </c>
      <c r="B9" s="65"/>
      <c r="C9" s="66"/>
      <c r="D9" s="67"/>
      <c r="E9" s="64" t="s">
        <v>30</v>
      </c>
      <c r="F9" s="66"/>
      <c r="G9" s="68"/>
      <c r="H9" s="69"/>
      <c r="I9" s="71"/>
      <c r="J9" s="47"/>
      <c r="K9" s="72"/>
      <c r="L9" s="47"/>
      <c r="M9" s="73"/>
      <c r="N9" s="74"/>
      <c r="O9" s="75"/>
      <c r="P9" s="76"/>
      <c r="Q9" s="76"/>
    </row>
  </sheetData>
  <autoFilter ref="A6:U9">
    <extLst/>
  </autoFilter>
  <mergeCells count="6">
    <mergeCell ref="A1:U1"/>
    <mergeCell ref="A2:U2"/>
    <mergeCell ref="A3:U3"/>
    <mergeCell ref="A4:U4"/>
    <mergeCell ref="A5:U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59"/>
  <sheetViews>
    <sheetView tabSelected="1" topLeftCell="A149" workbookViewId="0">
      <selection activeCell="H167" sqref="H167"/>
    </sheetView>
  </sheetViews>
  <sheetFormatPr defaultColWidth="9" defaultRowHeight="13.5"/>
  <cols>
    <col min="1" max="1" width="6.75" style="6" customWidth="1"/>
    <col min="2" max="2" width="6.75" style="7" customWidth="1"/>
    <col min="3" max="3" width="8" style="6" customWidth="1"/>
    <col min="4" max="4" width="17.125" style="6" customWidth="1"/>
    <col min="5" max="5" width="10.125" style="8" customWidth="1"/>
    <col min="6" max="6" width="7.75" style="8" customWidth="1"/>
    <col min="7" max="7" width="8.25" style="9" customWidth="1"/>
    <col min="8" max="8" width="9.5" style="9" customWidth="1"/>
    <col min="9" max="9" width="8.375" style="8" customWidth="1"/>
    <col min="10" max="10" width="8.125" style="10" customWidth="1"/>
    <col min="11" max="11" width="5.75" style="11" customWidth="1"/>
    <col min="12" max="12" width="10.375" style="10" customWidth="1"/>
    <col min="13" max="13" width="9.5" style="10" customWidth="1"/>
    <col min="14" max="14" width="17" style="8" customWidth="1"/>
    <col min="15" max="15" width="11.25" style="8" customWidth="1"/>
    <col min="16" max="16" width="8.625" style="8" customWidth="1"/>
    <col min="17" max="17" width="4.75" style="8" customWidth="1"/>
    <col min="18" max="16384" width="9" style="8"/>
  </cols>
  <sheetData>
    <row r="1" s="1" customFormat="1" ht="23.25" customHeight="1" spans="1:21">
      <c r="A1" s="12"/>
      <c r="B1" s="12"/>
      <c r="C1" s="12"/>
      <c r="D1" s="12"/>
      <c r="E1" s="12"/>
      <c r="F1" s="12"/>
      <c r="G1" s="13"/>
      <c r="H1" s="13"/>
      <c r="I1" s="12"/>
      <c r="J1" s="12"/>
      <c r="K1" s="35"/>
      <c r="L1" s="12"/>
      <c r="M1" s="12"/>
      <c r="N1" s="36"/>
      <c r="O1" s="35"/>
      <c r="P1" s="36"/>
      <c r="Q1" s="36"/>
      <c r="R1" s="53"/>
      <c r="S1" s="12"/>
      <c r="T1" s="12"/>
      <c r="U1" s="54"/>
    </row>
    <row r="2" s="1" customFormat="1" ht="22.5" customHeight="1" spans="1:21">
      <c r="A2" s="14" t="s">
        <v>0</v>
      </c>
      <c r="B2" s="15"/>
      <c r="C2" s="15"/>
      <c r="D2" s="15"/>
      <c r="E2" s="15"/>
      <c r="F2" s="15"/>
      <c r="G2" s="16"/>
      <c r="H2" s="16"/>
      <c r="I2" s="15"/>
      <c r="J2" s="15"/>
      <c r="K2" s="37"/>
      <c r="L2" s="15"/>
      <c r="M2" s="15"/>
      <c r="N2" s="38"/>
      <c r="O2" s="37"/>
      <c r="P2" s="38"/>
      <c r="Q2" s="38"/>
      <c r="R2" s="55"/>
      <c r="S2" s="15"/>
      <c r="T2" s="15"/>
      <c r="U2" s="56"/>
    </row>
    <row r="3" s="1" customFormat="1" ht="24.75" customHeight="1" spans="1:21">
      <c r="A3" s="17" t="s">
        <v>1</v>
      </c>
      <c r="B3" s="18"/>
      <c r="C3" s="18"/>
      <c r="D3" s="18"/>
      <c r="E3" s="18"/>
      <c r="F3" s="18"/>
      <c r="G3" s="19"/>
      <c r="H3" s="19"/>
      <c r="I3" s="18"/>
      <c r="J3" s="18"/>
      <c r="K3" s="39"/>
      <c r="L3" s="18"/>
      <c r="M3" s="18"/>
      <c r="N3" s="40"/>
      <c r="O3" s="39"/>
      <c r="P3" s="40"/>
      <c r="Q3" s="40"/>
      <c r="R3" s="57"/>
      <c r="S3" s="18"/>
      <c r="T3" s="18"/>
      <c r="U3" s="58"/>
    </row>
    <row r="4" s="1" customFormat="1" ht="24.75" customHeight="1" spans="1:21">
      <c r="A4" s="20" t="s">
        <v>2</v>
      </c>
      <c r="B4" s="21"/>
      <c r="C4" s="21"/>
      <c r="D4" s="21"/>
      <c r="E4" s="21"/>
      <c r="F4" s="21"/>
      <c r="G4" s="22"/>
      <c r="H4" s="22"/>
      <c r="I4" s="21"/>
      <c r="J4" s="21"/>
      <c r="K4" s="41"/>
      <c r="L4" s="21"/>
      <c r="M4" s="21"/>
      <c r="N4" s="42"/>
      <c r="O4" s="41"/>
      <c r="P4" s="42"/>
      <c r="Q4" s="42"/>
      <c r="R4" s="59"/>
      <c r="S4" s="21"/>
      <c r="T4" s="21"/>
      <c r="U4" s="21"/>
    </row>
    <row r="5" s="1" customFormat="1" ht="25.5" customHeight="1" spans="1:21">
      <c r="A5" s="20" t="s">
        <v>42</v>
      </c>
      <c r="B5" s="21"/>
      <c r="C5" s="21"/>
      <c r="D5" s="21"/>
      <c r="E5" s="21"/>
      <c r="F5" s="21"/>
      <c r="G5" s="22"/>
      <c r="H5" s="22"/>
      <c r="I5" s="21"/>
      <c r="J5" s="21"/>
      <c r="K5" s="41"/>
      <c r="L5" s="21"/>
      <c r="M5" s="21"/>
      <c r="N5" s="42"/>
      <c r="O5" s="41"/>
      <c r="P5" s="42"/>
      <c r="Q5" s="42"/>
      <c r="R5" s="59"/>
      <c r="S5" s="21"/>
      <c r="T5" s="21"/>
      <c r="U5" s="21"/>
    </row>
    <row r="6" s="2" customFormat="1" ht="24.75" customHeight="1" spans="1:17">
      <c r="A6" s="23" t="s">
        <v>4</v>
      </c>
      <c r="B6" s="23" t="s">
        <v>5</v>
      </c>
      <c r="C6" s="24" t="s">
        <v>6</v>
      </c>
      <c r="D6" s="23" t="s">
        <v>7</v>
      </c>
      <c r="E6" s="23" t="s">
        <v>8</v>
      </c>
      <c r="F6" s="23" t="s">
        <v>9</v>
      </c>
      <c r="G6" s="25" t="s">
        <v>10</v>
      </c>
      <c r="H6" s="25" t="s">
        <v>11</v>
      </c>
      <c r="I6" s="23" t="s">
        <v>12</v>
      </c>
      <c r="J6" s="43" t="s">
        <v>13</v>
      </c>
      <c r="K6" s="44" t="s">
        <v>14</v>
      </c>
      <c r="L6" s="45" t="s">
        <v>15</v>
      </c>
      <c r="M6" s="43" t="s">
        <v>16</v>
      </c>
      <c r="N6" s="23" t="s">
        <v>17</v>
      </c>
      <c r="O6" s="23" t="s">
        <v>18</v>
      </c>
      <c r="P6" s="23" t="s">
        <v>19</v>
      </c>
      <c r="Q6" s="60" t="s">
        <v>20</v>
      </c>
    </row>
    <row r="7" s="3" customFormat="1" ht="18.6" customHeight="1" spans="1:17">
      <c r="A7" s="26">
        <f t="shared" ref="A7:A20" si="0">ROW()-6</f>
        <v>1</v>
      </c>
      <c r="B7" s="27" t="s">
        <v>43</v>
      </c>
      <c r="C7" s="28" t="s">
        <v>22</v>
      </c>
      <c r="D7" s="29" t="s">
        <v>44</v>
      </c>
      <c r="E7" s="29" t="s">
        <v>45</v>
      </c>
      <c r="F7" s="28" t="s">
        <v>46</v>
      </c>
      <c r="G7" s="30">
        <v>7.32</v>
      </c>
      <c r="H7" s="30">
        <v>7.32</v>
      </c>
      <c r="I7" s="46">
        <f t="shared" ref="I7:I20" si="1">G7*1120</f>
        <v>8198.4</v>
      </c>
      <c r="J7" s="47">
        <f t="shared" ref="J7:J20" si="2">G7*68.32</f>
        <v>500.1024</v>
      </c>
      <c r="K7" s="48">
        <v>0.8</v>
      </c>
      <c r="L7" s="47">
        <f t="shared" ref="L7:L20" si="3">J7*K7</f>
        <v>400.08192</v>
      </c>
      <c r="M7" s="49">
        <f t="shared" ref="M7:M20" si="4">G7*13.664</f>
        <v>100.02048</v>
      </c>
      <c r="N7" s="29" t="s">
        <v>47</v>
      </c>
      <c r="O7" s="50" t="s">
        <v>27</v>
      </c>
      <c r="P7" s="24"/>
      <c r="Q7" s="61"/>
    </row>
    <row r="8" s="3" customFormat="1" ht="18.6" customHeight="1" spans="1:17">
      <c r="A8" s="26">
        <f t="shared" si="0"/>
        <v>2</v>
      </c>
      <c r="B8" s="27" t="s">
        <v>48</v>
      </c>
      <c r="C8" s="28" t="s">
        <v>22</v>
      </c>
      <c r="D8" s="29" t="s">
        <v>49</v>
      </c>
      <c r="E8" s="29" t="s">
        <v>50</v>
      </c>
      <c r="F8" s="28" t="s">
        <v>46</v>
      </c>
      <c r="G8" s="30">
        <v>5.08</v>
      </c>
      <c r="H8" s="30">
        <v>5.08</v>
      </c>
      <c r="I8" s="46">
        <f t="shared" si="1"/>
        <v>5689.6</v>
      </c>
      <c r="J8" s="47">
        <f t="shared" si="2"/>
        <v>347.0656</v>
      </c>
      <c r="K8" s="48">
        <v>0.8</v>
      </c>
      <c r="L8" s="47">
        <f t="shared" si="3"/>
        <v>277.65248</v>
      </c>
      <c r="M8" s="49">
        <f t="shared" si="4"/>
        <v>69.41312</v>
      </c>
      <c r="N8" s="29" t="s">
        <v>51</v>
      </c>
      <c r="O8" s="50" t="s">
        <v>27</v>
      </c>
      <c r="P8" s="24"/>
      <c r="Q8" s="61"/>
    </row>
    <row r="9" s="3" customFormat="1" ht="18.6" customHeight="1" spans="1:17">
      <c r="A9" s="26">
        <f t="shared" si="0"/>
        <v>3</v>
      </c>
      <c r="B9" s="27" t="s">
        <v>52</v>
      </c>
      <c r="C9" s="28" t="s">
        <v>22</v>
      </c>
      <c r="D9" s="29" t="s">
        <v>53</v>
      </c>
      <c r="E9" s="29" t="s">
        <v>54</v>
      </c>
      <c r="F9" s="28" t="s">
        <v>46</v>
      </c>
      <c r="G9" s="30">
        <v>13.88</v>
      </c>
      <c r="H9" s="30">
        <v>13.88</v>
      </c>
      <c r="I9" s="46">
        <f t="shared" si="1"/>
        <v>15545.6</v>
      </c>
      <c r="J9" s="47">
        <f t="shared" si="2"/>
        <v>948.2816</v>
      </c>
      <c r="K9" s="48">
        <v>0.8</v>
      </c>
      <c r="L9" s="47">
        <f t="shared" si="3"/>
        <v>758.62528</v>
      </c>
      <c r="M9" s="49">
        <f t="shared" si="4"/>
        <v>189.65632</v>
      </c>
      <c r="N9" s="29" t="s">
        <v>55</v>
      </c>
      <c r="O9" s="50" t="s">
        <v>27</v>
      </c>
      <c r="P9" s="24"/>
      <c r="Q9" s="61"/>
    </row>
    <row r="10" s="3" customFormat="1" ht="18.6" customHeight="1" spans="1:17">
      <c r="A10" s="26">
        <f t="shared" si="0"/>
        <v>4</v>
      </c>
      <c r="B10" s="27" t="s">
        <v>56</v>
      </c>
      <c r="C10" s="28" t="s">
        <v>22</v>
      </c>
      <c r="D10" s="29" t="s">
        <v>57</v>
      </c>
      <c r="E10" s="29" t="s">
        <v>58</v>
      </c>
      <c r="F10" s="28" t="s">
        <v>46</v>
      </c>
      <c r="G10" s="30">
        <v>4.32</v>
      </c>
      <c r="H10" s="30">
        <v>4.32</v>
      </c>
      <c r="I10" s="46">
        <f t="shared" si="1"/>
        <v>4838.4</v>
      </c>
      <c r="J10" s="47">
        <f t="shared" si="2"/>
        <v>295.1424</v>
      </c>
      <c r="K10" s="48">
        <v>0.8</v>
      </c>
      <c r="L10" s="47">
        <f t="shared" si="3"/>
        <v>236.11392</v>
      </c>
      <c r="M10" s="49">
        <f t="shared" si="4"/>
        <v>59.02848</v>
      </c>
      <c r="N10" s="29" t="s">
        <v>59</v>
      </c>
      <c r="O10" s="50" t="s">
        <v>27</v>
      </c>
      <c r="P10" s="51"/>
      <c r="Q10" s="51"/>
    </row>
    <row r="11" s="3" customFormat="1" ht="18.6" customHeight="1" spans="1:17">
      <c r="A11" s="26">
        <f t="shared" si="0"/>
        <v>5</v>
      </c>
      <c r="B11" s="27" t="s">
        <v>60</v>
      </c>
      <c r="C11" s="28" t="s">
        <v>22</v>
      </c>
      <c r="D11" s="29" t="s">
        <v>53</v>
      </c>
      <c r="E11" s="29" t="s">
        <v>61</v>
      </c>
      <c r="F11" s="28" t="s">
        <v>46</v>
      </c>
      <c r="G11" s="30">
        <v>4</v>
      </c>
      <c r="H11" s="30">
        <v>4</v>
      </c>
      <c r="I11" s="46">
        <f t="shared" si="1"/>
        <v>4480</v>
      </c>
      <c r="J11" s="47">
        <f t="shared" si="2"/>
        <v>273.28</v>
      </c>
      <c r="K11" s="48">
        <v>0.8</v>
      </c>
      <c r="L11" s="47">
        <f t="shared" si="3"/>
        <v>218.624</v>
      </c>
      <c r="M11" s="49">
        <f t="shared" si="4"/>
        <v>54.656</v>
      </c>
      <c r="N11" s="29" t="s">
        <v>62</v>
      </c>
      <c r="O11" s="50" t="s">
        <v>27</v>
      </c>
      <c r="P11" s="51"/>
      <c r="Q11" s="51"/>
    </row>
    <row r="12" s="3" customFormat="1" ht="18.6" customHeight="1" spans="1:17">
      <c r="A12" s="26">
        <f t="shared" si="0"/>
        <v>6</v>
      </c>
      <c r="B12" s="27" t="s">
        <v>63</v>
      </c>
      <c r="C12" s="28" t="s">
        <v>22</v>
      </c>
      <c r="D12" s="29" t="s">
        <v>64</v>
      </c>
      <c r="E12" s="29" t="s">
        <v>65</v>
      </c>
      <c r="F12" s="28" t="s">
        <v>46</v>
      </c>
      <c r="G12" s="30">
        <v>4.99</v>
      </c>
      <c r="H12" s="30">
        <v>4.99</v>
      </c>
      <c r="I12" s="46">
        <f t="shared" si="1"/>
        <v>5588.8</v>
      </c>
      <c r="J12" s="47">
        <f t="shared" si="2"/>
        <v>340.9168</v>
      </c>
      <c r="K12" s="48">
        <v>0.8</v>
      </c>
      <c r="L12" s="47">
        <f t="shared" si="3"/>
        <v>272.73344</v>
      </c>
      <c r="M12" s="49">
        <f t="shared" si="4"/>
        <v>68.18336</v>
      </c>
      <c r="N12" s="29" t="s">
        <v>66</v>
      </c>
      <c r="O12" s="50" t="s">
        <v>27</v>
      </c>
      <c r="P12" s="51"/>
      <c r="Q12" s="51"/>
    </row>
    <row r="13" s="3" customFormat="1" ht="18.6" customHeight="1" spans="1:17">
      <c r="A13" s="26">
        <f t="shared" si="0"/>
        <v>7</v>
      </c>
      <c r="B13" s="27" t="s">
        <v>67</v>
      </c>
      <c r="C13" s="28" t="s">
        <v>22</v>
      </c>
      <c r="D13" s="29" t="s">
        <v>23</v>
      </c>
      <c r="E13" s="29" t="s">
        <v>68</v>
      </c>
      <c r="F13" s="28" t="s">
        <v>46</v>
      </c>
      <c r="G13" s="30">
        <v>65.15</v>
      </c>
      <c r="H13" s="30">
        <v>65.15</v>
      </c>
      <c r="I13" s="46">
        <f t="shared" si="1"/>
        <v>72968</v>
      </c>
      <c r="J13" s="47">
        <f t="shared" si="2"/>
        <v>4451.048</v>
      </c>
      <c r="K13" s="48">
        <v>0.8</v>
      </c>
      <c r="L13" s="47">
        <f t="shared" si="3"/>
        <v>3560.8384</v>
      </c>
      <c r="M13" s="49">
        <f t="shared" si="4"/>
        <v>890.2096</v>
      </c>
      <c r="N13" s="29" t="s">
        <v>69</v>
      </c>
      <c r="O13" s="50" t="s">
        <v>27</v>
      </c>
      <c r="P13" s="51"/>
      <c r="Q13" s="51"/>
    </row>
    <row r="14" s="3" customFormat="1" ht="18.6" customHeight="1" spans="1:17">
      <c r="A14" s="26">
        <f t="shared" si="0"/>
        <v>8</v>
      </c>
      <c r="B14" s="27" t="s">
        <v>70</v>
      </c>
      <c r="C14" s="28" t="s">
        <v>22</v>
      </c>
      <c r="D14" s="29" t="s">
        <v>39</v>
      </c>
      <c r="E14" s="29" t="s">
        <v>71</v>
      </c>
      <c r="F14" s="28" t="s">
        <v>46</v>
      </c>
      <c r="G14" s="30">
        <v>12.89</v>
      </c>
      <c r="H14" s="30">
        <v>12.89</v>
      </c>
      <c r="I14" s="46">
        <f t="shared" si="1"/>
        <v>14436.8</v>
      </c>
      <c r="J14" s="47">
        <f t="shared" si="2"/>
        <v>880.6448</v>
      </c>
      <c r="K14" s="48">
        <v>0.8</v>
      </c>
      <c r="L14" s="47">
        <f t="shared" si="3"/>
        <v>704.51584</v>
      </c>
      <c r="M14" s="49">
        <f t="shared" si="4"/>
        <v>176.12896</v>
      </c>
      <c r="N14" s="29" t="s">
        <v>72</v>
      </c>
      <c r="O14" s="50" t="s">
        <v>27</v>
      </c>
      <c r="P14" s="51"/>
      <c r="Q14" s="51"/>
    </row>
    <row r="15" s="3" customFormat="1" ht="18.6" customHeight="1" spans="1:17">
      <c r="A15" s="26">
        <f t="shared" si="0"/>
        <v>9</v>
      </c>
      <c r="B15" s="27" t="s">
        <v>73</v>
      </c>
      <c r="C15" s="28" t="s">
        <v>22</v>
      </c>
      <c r="D15" s="29" t="s">
        <v>23</v>
      </c>
      <c r="E15" s="29" t="s">
        <v>74</v>
      </c>
      <c r="F15" s="28" t="s">
        <v>46</v>
      </c>
      <c r="G15" s="30">
        <v>8.74</v>
      </c>
      <c r="H15" s="30">
        <v>8.74</v>
      </c>
      <c r="I15" s="46">
        <f t="shared" si="1"/>
        <v>9788.8</v>
      </c>
      <c r="J15" s="47">
        <f t="shared" si="2"/>
        <v>597.1168</v>
      </c>
      <c r="K15" s="48">
        <v>0.8</v>
      </c>
      <c r="L15" s="47">
        <f t="shared" si="3"/>
        <v>477.69344</v>
      </c>
      <c r="M15" s="49">
        <f t="shared" si="4"/>
        <v>119.42336</v>
      </c>
      <c r="N15" s="29" t="s">
        <v>75</v>
      </c>
      <c r="O15" s="50" t="s">
        <v>27</v>
      </c>
      <c r="P15" s="51"/>
      <c r="Q15" s="51"/>
    </row>
    <row r="16" s="3" customFormat="1" ht="18.6" customHeight="1" spans="1:17">
      <c r="A16" s="26">
        <f t="shared" si="0"/>
        <v>10</v>
      </c>
      <c r="B16" s="27" t="s">
        <v>76</v>
      </c>
      <c r="C16" s="28" t="s">
        <v>22</v>
      </c>
      <c r="D16" s="29" t="s">
        <v>77</v>
      </c>
      <c r="E16" s="29" t="s">
        <v>78</v>
      </c>
      <c r="F16" s="28" t="s">
        <v>46</v>
      </c>
      <c r="G16" s="30">
        <v>29.13</v>
      </c>
      <c r="H16" s="30">
        <v>29.13</v>
      </c>
      <c r="I16" s="46">
        <f t="shared" si="1"/>
        <v>32625.6</v>
      </c>
      <c r="J16" s="47">
        <f t="shared" si="2"/>
        <v>1990.1616</v>
      </c>
      <c r="K16" s="48">
        <v>0.8</v>
      </c>
      <c r="L16" s="47">
        <f t="shared" si="3"/>
        <v>1592.12928</v>
      </c>
      <c r="M16" s="49">
        <f t="shared" si="4"/>
        <v>398.03232</v>
      </c>
      <c r="N16" s="29" t="s">
        <v>79</v>
      </c>
      <c r="O16" s="50" t="s">
        <v>27</v>
      </c>
      <c r="P16" s="51"/>
      <c r="Q16" s="51"/>
    </row>
    <row r="17" s="3" customFormat="1" ht="18.6" customHeight="1" spans="1:17">
      <c r="A17" s="26">
        <f t="shared" si="0"/>
        <v>11</v>
      </c>
      <c r="B17" s="27" t="s">
        <v>80</v>
      </c>
      <c r="C17" s="28" t="s">
        <v>22</v>
      </c>
      <c r="D17" s="29" t="s">
        <v>81</v>
      </c>
      <c r="E17" s="29" t="s">
        <v>82</v>
      </c>
      <c r="F17" s="28" t="s">
        <v>46</v>
      </c>
      <c r="G17" s="30">
        <v>14.16</v>
      </c>
      <c r="H17" s="30">
        <v>14.16</v>
      </c>
      <c r="I17" s="46">
        <f t="shared" si="1"/>
        <v>15859.2</v>
      </c>
      <c r="J17" s="47">
        <f t="shared" si="2"/>
        <v>967.4112</v>
      </c>
      <c r="K17" s="48">
        <v>0.8</v>
      </c>
      <c r="L17" s="47">
        <f t="shared" si="3"/>
        <v>773.92896</v>
      </c>
      <c r="M17" s="49">
        <f t="shared" si="4"/>
        <v>193.48224</v>
      </c>
      <c r="N17" s="29" t="s">
        <v>83</v>
      </c>
      <c r="O17" s="50" t="s">
        <v>27</v>
      </c>
      <c r="P17" s="51"/>
      <c r="Q17" s="51"/>
    </row>
    <row r="18" s="3" customFormat="1" ht="18.6" customHeight="1" spans="1:17">
      <c r="A18" s="26">
        <f t="shared" si="0"/>
        <v>12</v>
      </c>
      <c r="B18" s="27" t="s">
        <v>84</v>
      </c>
      <c r="C18" s="28" t="s">
        <v>22</v>
      </c>
      <c r="D18" s="29" t="s">
        <v>81</v>
      </c>
      <c r="E18" s="29" t="s">
        <v>85</v>
      </c>
      <c r="F18" s="28" t="s">
        <v>46</v>
      </c>
      <c r="G18" s="30">
        <v>10.23</v>
      </c>
      <c r="H18" s="30">
        <v>10.23</v>
      </c>
      <c r="I18" s="46">
        <f t="shared" si="1"/>
        <v>11457.6</v>
      </c>
      <c r="J18" s="47">
        <f t="shared" si="2"/>
        <v>698.9136</v>
      </c>
      <c r="K18" s="48">
        <v>0.8</v>
      </c>
      <c r="L18" s="47">
        <f t="shared" si="3"/>
        <v>559.13088</v>
      </c>
      <c r="M18" s="49">
        <f t="shared" si="4"/>
        <v>139.78272</v>
      </c>
      <c r="N18" s="29" t="s">
        <v>86</v>
      </c>
      <c r="O18" s="50" t="s">
        <v>27</v>
      </c>
      <c r="P18" s="51"/>
      <c r="Q18" s="51"/>
    </row>
    <row r="19" s="3" customFormat="1" ht="18.6" customHeight="1" spans="1:17">
      <c r="A19" s="26">
        <f t="shared" si="0"/>
        <v>13</v>
      </c>
      <c r="B19" s="27" t="s">
        <v>87</v>
      </c>
      <c r="C19" s="28" t="s">
        <v>22</v>
      </c>
      <c r="D19" s="29" t="s">
        <v>39</v>
      </c>
      <c r="E19" s="29" t="s">
        <v>88</v>
      </c>
      <c r="F19" s="28" t="s">
        <v>46</v>
      </c>
      <c r="G19" s="31">
        <v>3.28</v>
      </c>
      <c r="H19" s="31">
        <v>3.28</v>
      </c>
      <c r="I19" s="46">
        <f t="shared" si="1"/>
        <v>3673.6</v>
      </c>
      <c r="J19" s="47">
        <f t="shared" si="2"/>
        <v>224.0896</v>
      </c>
      <c r="K19" s="48">
        <v>0.8</v>
      </c>
      <c r="L19" s="47">
        <f t="shared" si="3"/>
        <v>179.27168</v>
      </c>
      <c r="M19" s="49">
        <f t="shared" si="4"/>
        <v>44.81792</v>
      </c>
      <c r="N19" s="29" t="s">
        <v>89</v>
      </c>
      <c r="O19" s="50" t="s">
        <v>27</v>
      </c>
      <c r="P19" s="51"/>
      <c r="Q19" s="51"/>
    </row>
    <row r="20" s="3" customFormat="1" ht="18.6" customHeight="1" spans="1:17">
      <c r="A20" s="26">
        <f t="shared" si="0"/>
        <v>14</v>
      </c>
      <c r="B20" s="27" t="s">
        <v>90</v>
      </c>
      <c r="C20" s="28" t="s">
        <v>22</v>
      </c>
      <c r="D20" s="29" t="s">
        <v>91</v>
      </c>
      <c r="E20" s="29" t="s">
        <v>92</v>
      </c>
      <c r="F20" s="28" t="s">
        <v>46</v>
      </c>
      <c r="G20" s="31">
        <v>5.4</v>
      </c>
      <c r="H20" s="31">
        <v>5.4</v>
      </c>
      <c r="I20" s="46">
        <f t="shared" si="1"/>
        <v>6048</v>
      </c>
      <c r="J20" s="47">
        <f t="shared" si="2"/>
        <v>368.928</v>
      </c>
      <c r="K20" s="48">
        <v>0.8</v>
      </c>
      <c r="L20" s="47">
        <f t="shared" si="3"/>
        <v>295.1424</v>
      </c>
      <c r="M20" s="49">
        <f t="shared" si="4"/>
        <v>73.7856</v>
      </c>
      <c r="N20" s="29" t="s">
        <v>93</v>
      </c>
      <c r="O20" s="50" t="s">
        <v>27</v>
      </c>
      <c r="P20" s="51"/>
      <c r="Q20" s="51"/>
    </row>
    <row r="21" s="3" customFormat="1" ht="18.6" customHeight="1" spans="1:17">
      <c r="A21" s="26">
        <f t="shared" ref="A21:A84" si="5">ROW()-6</f>
        <v>15</v>
      </c>
      <c r="B21" s="27" t="s">
        <v>94</v>
      </c>
      <c r="C21" s="28" t="s">
        <v>22</v>
      </c>
      <c r="D21" s="29" t="s">
        <v>95</v>
      </c>
      <c r="E21" s="29" t="s">
        <v>96</v>
      </c>
      <c r="F21" s="28" t="s">
        <v>25</v>
      </c>
      <c r="G21" s="31">
        <v>9.6</v>
      </c>
      <c r="H21" s="31">
        <v>9.6</v>
      </c>
      <c r="I21" s="46">
        <f t="shared" ref="I21:I84" si="6">G21*1120</f>
        <v>10752</v>
      </c>
      <c r="J21" s="47">
        <f t="shared" ref="J21:J84" si="7">G21*68.32</f>
        <v>655.872</v>
      </c>
      <c r="K21" s="48">
        <v>0.8</v>
      </c>
      <c r="L21" s="47">
        <f t="shared" ref="L21:L84" si="8">J21*K21</f>
        <v>524.6976</v>
      </c>
      <c r="M21" s="49">
        <f t="shared" ref="M21:M84" si="9">G21*13.664</f>
        <v>131.1744</v>
      </c>
      <c r="N21" s="29" t="s">
        <v>97</v>
      </c>
      <c r="O21" s="50" t="s">
        <v>27</v>
      </c>
      <c r="P21" s="51"/>
      <c r="Q21" s="51"/>
    </row>
    <row r="22" s="3" customFormat="1" ht="18.6" customHeight="1" spans="1:17">
      <c r="A22" s="26">
        <f t="shared" si="5"/>
        <v>16</v>
      </c>
      <c r="B22" s="27" t="s">
        <v>98</v>
      </c>
      <c r="C22" s="28" t="s">
        <v>22</v>
      </c>
      <c r="D22" s="29" t="s">
        <v>53</v>
      </c>
      <c r="E22" s="29" t="s">
        <v>99</v>
      </c>
      <c r="F22" s="28" t="s">
        <v>25</v>
      </c>
      <c r="G22" s="31">
        <v>6.56</v>
      </c>
      <c r="H22" s="31">
        <v>6.56</v>
      </c>
      <c r="I22" s="46">
        <f t="shared" si="6"/>
        <v>7347.2</v>
      </c>
      <c r="J22" s="47">
        <f t="shared" si="7"/>
        <v>448.1792</v>
      </c>
      <c r="K22" s="48">
        <v>0.8</v>
      </c>
      <c r="L22" s="47">
        <f t="shared" si="8"/>
        <v>358.54336</v>
      </c>
      <c r="M22" s="49">
        <f t="shared" si="9"/>
        <v>89.63584</v>
      </c>
      <c r="N22" s="29" t="s">
        <v>100</v>
      </c>
      <c r="O22" s="50" t="s">
        <v>27</v>
      </c>
      <c r="P22" s="51"/>
      <c r="Q22" s="51"/>
    </row>
    <row r="23" s="3" customFormat="1" ht="18.6" customHeight="1" spans="1:17">
      <c r="A23" s="26">
        <f t="shared" si="5"/>
        <v>17</v>
      </c>
      <c r="B23" s="27" t="s">
        <v>101</v>
      </c>
      <c r="C23" s="28" t="s">
        <v>22</v>
      </c>
      <c r="D23" s="29" t="s">
        <v>81</v>
      </c>
      <c r="E23" s="29" t="s">
        <v>102</v>
      </c>
      <c r="F23" s="28" t="s">
        <v>25</v>
      </c>
      <c r="G23" s="32">
        <v>9.35</v>
      </c>
      <c r="H23" s="32">
        <v>9.35</v>
      </c>
      <c r="I23" s="46">
        <f t="shared" si="6"/>
        <v>10472</v>
      </c>
      <c r="J23" s="47">
        <f t="shared" si="7"/>
        <v>638.792</v>
      </c>
      <c r="K23" s="48">
        <v>0.8</v>
      </c>
      <c r="L23" s="47">
        <f t="shared" si="8"/>
        <v>511.0336</v>
      </c>
      <c r="M23" s="49">
        <f t="shared" si="9"/>
        <v>127.7584</v>
      </c>
      <c r="N23" s="29" t="s">
        <v>103</v>
      </c>
      <c r="O23" s="50" t="s">
        <v>27</v>
      </c>
      <c r="P23" s="51"/>
      <c r="Q23" s="51"/>
    </row>
    <row r="24" s="3" customFormat="1" ht="18.6" customHeight="1" spans="1:17">
      <c r="A24" s="26">
        <f t="shared" si="5"/>
        <v>18</v>
      </c>
      <c r="B24" s="27" t="s">
        <v>104</v>
      </c>
      <c r="C24" s="28" t="s">
        <v>22</v>
      </c>
      <c r="D24" s="29" t="s">
        <v>53</v>
      </c>
      <c r="E24" s="29" t="s">
        <v>105</v>
      </c>
      <c r="F24" s="28" t="s">
        <v>25</v>
      </c>
      <c r="G24" s="32">
        <v>11.24</v>
      </c>
      <c r="H24" s="32">
        <v>11.24</v>
      </c>
      <c r="I24" s="46">
        <f t="shared" si="6"/>
        <v>12588.8</v>
      </c>
      <c r="J24" s="47">
        <f t="shared" si="7"/>
        <v>767.9168</v>
      </c>
      <c r="K24" s="48">
        <v>0.8</v>
      </c>
      <c r="L24" s="47">
        <f t="shared" si="8"/>
        <v>614.33344</v>
      </c>
      <c r="M24" s="49">
        <f t="shared" si="9"/>
        <v>153.58336</v>
      </c>
      <c r="N24" s="29" t="s">
        <v>106</v>
      </c>
      <c r="O24" s="50" t="s">
        <v>27</v>
      </c>
      <c r="P24" s="51"/>
      <c r="Q24" s="51"/>
    </row>
    <row r="25" s="3" customFormat="1" ht="18.6" customHeight="1" spans="1:17">
      <c r="A25" s="26">
        <f t="shared" si="5"/>
        <v>19</v>
      </c>
      <c r="B25" s="27" t="s">
        <v>107</v>
      </c>
      <c r="C25" s="28" t="s">
        <v>22</v>
      </c>
      <c r="D25" s="29" t="s">
        <v>108</v>
      </c>
      <c r="E25" s="29" t="s">
        <v>109</v>
      </c>
      <c r="F25" s="28" t="s">
        <v>25</v>
      </c>
      <c r="G25" s="32">
        <v>13.3</v>
      </c>
      <c r="H25" s="32">
        <v>13.3</v>
      </c>
      <c r="I25" s="46">
        <f t="shared" si="6"/>
        <v>14896</v>
      </c>
      <c r="J25" s="47">
        <f t="shared" si="7"/>
        <v>908.656</v>
      </c>
      <c r="K25" s="48">
        <v>0.8</v>
      </c>
      <c r="L25" s="47">
        <f t="shared" si="8"/>
        <v>726.9248</v>
      </c>
      <c r="M25" s="49">
        <f t="shared" si="9"/>
        <v>181.7312</v>
      </c>
      <c r="N25" s="29" t="s">
        <v>110</v>
      </c>
      <c r="O25" s="50" t="s">
        <v>27</v>
      </c>
      <c r="P25" s="51"/>
      <c r="Q25" s="51"/>
    </row>
    <row r="26" s="3" customFormat="1" ht="18.6" customHeight="1" spans="1:17">
      <c r="A26" s="26">
        <f t="shared" si="5"/>
        <v>20</v>
      </c>
      <c r="B26" s="27" t="s">
        <v>111</v>
      </c>
      <c r="C26" s="28" t="s">
        <v>22</v>
      </c>
      <c r="D26" s="29" t="s">
        <v>33</v>
      </c>
      <c r="E26" s="29" t="s">
        <v>112</v>
      </c>
      <c r="F26" s="28" t="s">
        <v>25</v>
      </c>
      <c r="G26" s="32">
        <v>7.81</v>
      </c>
      <c r="H26" s="32">
        <v>7.81</v>
      </c>
      <c r="I26" s="46">
        <f t="shared" si="6"/>
        <v>8747.2</v>
      </c>
      <c r="J26" s="47">
        <f t="shared" si="7"/>
        <v>533.5792</v>
      </c>
      <c r="K26" s="48">
        <v>0.8</v>
      </c>
      <c r="L26" s="47">
        <f t="shared" si="8"/>
        <v>426.86336</v>
      </c>
      <c r="M26" s="49">
        <f t="shared" si="9"/>
        <v>106.71584</v>
      </c>
      <c r="N26" s="29" t="s">
        <v>113</v>
      </c>
      <c r="O26" s="50" t="s">
        <v>27</v>
      </c>
      <c r="P26" s="51"/>
      <c r="Q26" s="51"/>
    </row>
    <row r="27" s="3" customFormat="1" ht="18.6" customHeight="1" spans="1:17">
      <c r="A27" s="26">
        <f t="shared" si="5"/>
        <v>21</v>
      </c>
      <c r="B27" s="27" t="s">
        <v>114</v>
      </c>
      <c r="C27" s="28" t="s">
        <v>22</v>
      </c>
      <c r="D27" s="29" t="s">
        <v>81</v>
      </c>
      <c r="E27" s="29" t="s">
        <v>115</v>
      </c>
      <c r="F27" s="28" t="s">
        <v>25</v>
      </c>
      <c r="G27" s="32">
        <v>16.96</v>
      </c>
      <c r="H27" s="32">
        <v>16.96</v>
      </c>
      <c r="I27" s="46">
        <f t="shared" si="6"/>
        <v>18995.2</v>
      </c>
      <c r="J27" s="47">
        <f t="shared" si="7"/>
        <v>1158.7072</v>
      </c>
      <c r="K27" s="48">
        <v>0.8</v>
      </c>
      <c r="L27" s="47">
        <f t="shared" si="8"/>
        <v>926.96576</v>
      </c>
      <c r="M27" s="49">
        <f t="shared" si="9"/>
        <v>231.74144</v>
      </c>
      <c r="N27" s="29" t="s">
        <v>116</v>
      </c>
      <c r="O27" s="50" t="s">
        <v>27</v>
      </c>
      <c r="P27" s="51"/>
      <c r="Q27" s="51"/>
    </row>
    <row r="28" s="3" customFormat="1" ht="18.6" customHeight="1" spans="1:17">
      <c r="A28" s="26">
        <f t="shared" si="5"/>
        <v>22</v>
      </c>
      <c r="B28" s="27" t="s">
        <v>117</v>
      </c>
      <c r="C28" s="28" t="s">
        <v>22</v>
      </c>
      <c r="D28" s="29" t="s">
        <v>118</v>
      </c>
      <c r="E28" s="29" t="s">
        <v>119</v>
      </c>
      <c r="F28" s="28" t="s">
        <v>25</v>
      </c>
      <c r="G28" s="33">
        <v>14.33</v>
      </c>
      <c r="H28" s="33">
        <v>14.33</v>
      </c>
      <c r="I28" s="46">
        <f t="shared" si="6"/>
        <v>16049.6</v>
      </c>
      <c r="J28" s="47">
        <f t="shared" si="7"/>
        <v>979.0256</v>
      </c>
      <c r="K28" s="48">
        <v>0.8</v>
      </c>
      <c r="L28" s="47">
        <f t="shared" si="8"/>
        <v>783.22048</v>
      </c>
      <c r="M28" s="49">
        <f t="shared" si="9"/>
        <v>195.80512</v>
      </c>
      <c r="N28" s="29" t="s">
        <v>120</v>
      </c>
      <c r="O28" s="50" t="s">
        <v>27</v>
      </c>
      <c r="P28" s="51"/>
      <c r="Q28" s="51"/>
    </row>
    <row r="29" s="3" customFormat="1" ht="18.6" customHeight="1" spans="1:17">
      <c r="A29" s="26">
        <f t="shared" si="5"/>
        <v>23</v>
      </c>
      <c r="B29" s="27" t="s">
        <v>121</v>
      </c>
      <c r="C29" s="28" t="s">
        <v>22</v>
      </c>
      <c r="D29" s="29" t="s">
        <v>49</v>
      </c>
      <c r="E29" s="29" t="s">
        <v>122</v>
      </c>
      <c r="F29" s="28" t="s">
        <v>25</v>
      </c>
      <c r="G29" s="33">
        <v>10.2</v>
      </c>
      <c r="H29" s="33">
        <v>10.2</v>
      </c>
      <c r="I29" s="46">
        <f t="shared" si="6"/>
        <v>11424</v>
      </c>
      <c r="J29" s="47">
        <f t="shared" si="7"/>
        <v>696.864</v>
      </c>
      <c r="K29" s="48">
        <v>0.8</v>
      </c>
      <c r="L29" s="47">
        <f t="shared" si="8"/>
        <v>557.4912</v>
      </c>
      <c r="M29" s="49">
        <f t="shared" si="9"/>
        <v>139.3728</v>
      </c>
      <c r="N29" s="29" t="s">
        <v>123</v>
      </c>
      <c r="O29" s="50" t="s">
        <v>27</v>
      </c>
      <c r="P29" s="51"/>
      <c r="Q29" s="51"/>
    </row>
    <row r="30" s="3" customFormat="1" ht="18.6" customHeight="1" spans="1:17">
      <c r="A30" s="26">
        <f t="shared" si="5"/>
        <v>24</v>
      </c>
      <c r="B30" s="27" t="s">
        <v>124</v>
      </c>
      <c r="C30" s="28" t="s">
        <v>22</v>
      </c>
      <c r="D30" s="29" t="s">
        <v>39</v>
      </c>
      <c r="E30" s="29" t="s">
        <v>125</v>
      </c>
      <c r="F30" s="28" t="s">
        <v>25</v>
      </c>
      <c r="G30" s="33">
        <v>9</v>
      </c>
      <c r="H30" s="33">
        <v>9</v>
      </c>
      <c r="I30" s="46">
        <f t="shared" si="6"/>
        <v>10080</v>
      </c>
      <c r="J30" s="47">
        <f t="shared" si="7"/>
        <v>614.88</v>
      </c>
      <c r="K30" s="48">
        <v>0.8</v>
      </c>
      <c r="L30" s="47">
        <f t="shared" si="8"/>
        <v>491.904</v>
      </c>
      <c r="M30" s="49">
        <f t="shared" si="9"/>
        <v>122.976</v>
      </c>
      <c r="N30" s="29" t="s">
        <v>126</v>
      </c>
      <c r="O30" s="50" t="s">
        <v>27</v>
      </c>
      <c r="P30" s="51"/>
      <c r="Q30" s="51"/>
    </row>
    <row r="31" s="3" customFormat="1" ht="18.6" customHeight="1" spans="1:17">
      <c r="A31" s="26">
        <f t="shared" si="5"/>
        <v>25</v>
      </c>
      <c r="B31" s="27" t="s">
        <v>127</v>
      </c>
      <c r="C31" s="28" t="s">
        <v>22</v>
      </c>
      <c r="D31" s="29" t="s">
        <v>118</v>
      </c>
      <c r="E31" s="29" t="s">
        <v>128</v>
      </c>
      <c r="F31" s="28" t="s">
        <v>25</v>
      </c>
      <c r="G31" s="33">
        <v>14.24</v>
      </c>
      <c r="H31" s="33">
        <v>14.24</v>
      </c>
      <c r="I31" s="46">
        <f t="shared" si="6"/>
        <v>15948.8</v>
      </c>
      <c r="J31" s="47">
        <f t="shared" si="7"/>
        <v>972.8768</v>
      </c>
      <c r="K31" s="48">
        <v>0.8</v>
      </c>
      <c r="L31" s="47">
        <f t="shared" si="8"/>
        <v>778.30144</v>
      </c>
      <c r="M31" s="49">
        <f t="shared" si="9"/>
        <v>194.57536</v>
      </c>
      <c r="N31" s="29" t="s">
        <v>129</v>
      </c>
      <c r="O31" s="50" t="s">
        <v>27</v>
      </c>
      <c r="P31" s="51"/>
      <c r="Q31" s="51"/>
    </row>
    <row r="32" s="3" customFormat="1" ht="18.6" customHeight="1" spans="1:17">
      <c r="A32" s="26">
        <f t="shared" si="5"/>
        <v>26</v>
      </c>
      <c r="B32" s="27" t="s">
        <v>130</v>
      </c>
      <c r="C32" s="28" t="s">
        <v>22</v>
      </c>
      <c r="D32" s="29" t="s">
        <v>77</v>
      </c>
      <c r="E32" s="29" t="s">
        <v>131</v>
      </c>
      <c r="F32" s="28" t="s">
        <v>35</v>
      </c>
      <c r="G32" s="33">
        <v>15.83</v>
      </c>
      <c r="H32" s="33">
        <v>15.83</v>
      </c>
      <c r="I32" s="46">
        <f t="shared" si="6"/>
        <v>17729.6</v>
      </c>
      <c r="J32" s="47">
        <f t="shared" si="7"/>
        <v>1081.5056</v>
      </c>
      <c r="K32" s="48">
        <v>0.8</v>
      </c>
      <c r="L32" s="47">
        <f t="shared" si="8"/>
        <v>865.20448</v>
      </c>
      <c r="M32" s="49">
        <f t="shared" si="9"/>
        <v>216.30112</v>
      </c>
      <c r="N32" s="29" t="s">
        <v>132</v>
      </c>
      <c r="O32" s="50" t="s">
        <v>27</v>
      </c>
      <c r="P32" s="51"/>
      <c r="Q32" s="51"/>
    </row>
    <row r="33" ht="20.1" customHeight="1" spans="1:17">
      <c r="A33" s="26">
        <f t="shared" si="5"/>
        <v>27</v>
      </c>
      <c r="B33" s="27" t="s">
        <v>133</v>
      </c>
      <c r="C33" s="28" t="s">
        <v>22</v>
      </c>
      <c r="D33" s="29" t="s">
        <v>108</v>
      </c>
      <c r="E33" s="29" t="s">
        <v>134</v>
      </c>
      <c r="F33" s="28" t="s">
        <v>35</v>
      </c>
      <c r="G33" s="34">
        <v>7.2</v>
      </c>
      <c r="H33" s="34">
        <v>7.2</v>
      </c>
      <c r="I33" s="46">
        <f t="shared" si="6"/>
        <v>8064</v>
      </c>
      <c r="J33" s="47">
        <f t="shared" si="7"/>
        <v>491.904</v>
      </c>
      <c r="K33" s="48">
        <v>0.8</v>
      </c>
      <c r="L33" s="47">
        <f t="shared" si="8"/>
        <v>393.5232</v>
      </c>
      <c r="M33" s="49">
        <f t="shared" si="9"/>
        <v>98.3808</v>
      </c>
      <c r="N33" s="29" t="s">
        <v>135</v>
      </c>
      <c r="O33" s="50" t="s">
        <v>27</v>
      </c>
      <c r="P33" s="52"/>
      <c r="Q33" s="52"/>
    </row>
    <row r="34" ht="20.1" customHeight="1" spans="1:17">
      <c r="A34" s="26">
        <f t="shared" si="5"/>
        <v>28</v>
      </c>
      <c r="B34" s="27" t="s">
        <v>136</v>
      </c>
      <c r="C34" s="28" t="s">
        <v>22</v>
      </c>
      <c r="D34" s="29" t="s">
        <v>137</v>
      </c>
      <c r="E34" s="29" t="s">
        <v>138</v>
      </c>
      <c r="F34" s="28" t="s">
        <v>35</v>
      </c>
      <c r="G34" s="34">
        <v>12.21</v>
      </c>
      <c r="H34" s="34">
        <v>12.21</v>
      </c>
      <c r="I34" s="46">
        <f t="shared" si="6"/>
        <v>13675.2</v>
      </c>
      <c r="J34" s="47">
        <f t="shared" si="7"/>
        <v>834.1872</v>
      </c>
      <c r="K34" s="48">
        <v>0.8</v>
      </c>
      <c r="L34" s="47">
        <f t="shared" si="8"/>
        <v>667.34976</v>
      </c>
      <c r="M34" s="49">
        <f t="shared" si="9"/>
        <v>166.83744</v>
      </c>
      <c r="N34" s="29" t="s">
        <v>139</v>
      </c>
      <c r="O34" s="50" t="s">
        <v>27</v>
      </c>
      <c r="P34" s="52"/>
      <c r="Q34" s="52"/>
    </row>
    <row r="35" ht="20.1" customHeight="1" spans="1:17">
      <c r="A35" s="26">
        <f t="shared" si="5"/>
        <v>29</v>
      </c>
      <c r="B35" s="27" t="s">
        <v>140</v>
      </c>
      <c r="C35" s="28" t="s">
        <v>22</v>
      </c>
      <c r="D35" s="29" t="s">
        <v>33</v>
      </c>
      <c r="E35" s="29" t="s">
        <v>141</v>
      </c>
      <c r="F35" s="28" t="s">
        <v>35</v>
      </c>
      <c r="G35" s="34">
        <v>7.21</v>
      </c>
      <c r="H35" s="34">
        <v>7.21</v>
      </c>
      <c r="I35" s="46">
        <f t="shared" si="6"/>
        <v>8075.2</v>
      </c>
      <c r="J35" s="47">
        <f t="shared" si="7"/>
        <v>492.5872</v>
      </c>
      <c r="K35" s="48">
        <v>0.8</v>
      </c>
      <c r="L35" s="47">
        <f t="shared" si="8"/>
        <v>394.06976</v>
      </c>
      <c r="M35" s="49">
        <f t="shared" si="9"/>
        <v>98.51744</v>
      </c>
      <c r="N35" s="29" t="s">
        <v>142</v>
      </c>
      <c r="O35" s="50" t="s">
        <v>27</v>
      </c>
      <c r="P35" s="52"/>
      <c r="Q35" s="52"/>
    </row>
    <row r="36" ht="20.1" customHeight="1" spans="1:17">
      <c r="A36" s="26">
        <f t="shared" si="5"/>
        <v>30</v>
      </c>
      <c r="B36" s="27" t="s">
        <v>143</v>
      </c>
      <c r="C36" s="28" t="s">
        <v>22</v>
      </c>
      <c r="D36" s="29" t="s">
        <v>118</v>
      </c>
      <c r="E36" s="29" t="s">
        <v>144</v>
      </c>
      <c r="F36" s="28" t="s">
        <v>35</v>
      </c>
      <c r="G36" s="34">
        <v>2</v>
      </c>
      <c r="H36" s="34">
        <v>2</v>
      </c>
      <c r="I36" s="46">
        <f t="shared" si="6"/>
        <v>2240</v>
      </c>
      <c r="J36" s="47">
        <f t="shared" si="7"/>
        <v>136.64</v>
      </c>
      <c r="K36" s="48">
        <v>0.8</v>
      </c>
      <c r="L36" s="47">
        <f t="shared" si="8"/>
        <v>109.312</v>
      </c>
      <c r="M36" s="49">
        <f t="shared" si="9"/>
        <v>27.328</v>
      </c>
      <c r="N36" s="29" t="s">
        <v>145</v>
      </c>
      <c r="O36" s="50" t="s">
        <v>27</v>
      </c>
      <c r="P36" s="52"/>
      <c r="Q36" s="52"/>
    </row>
    <row r="37" ht="20.1" customHeight="1" spans="1:17">
      <c r="A37" s="26">
        <f t="shared" si="5"/>
        <v>31</v>
      </c>
      <c r="B37" s="27" t="s">
        <v>146</v>
      </c>
      <c r="C37" s="28" t="s">
        <v>22</v>
      </c>
      <c r="D37" s="29" t="s">
        <v>147</v>
      </c>
      <c r="E37" s="29" t="s">
        <v>148</v>
      </c>
      <c r="F37" s="28" t="s">
        <v>35</v>
      </c>
      <c r="G37" s="34">
        <v>7.58</v>
      </c>
      <c r="H37" s="34">
        <v>7.58</v>
      </c>
      <c r="I37" s="46">
        <f t="shared" si="6"/>
        <v>8489.6</v>
      </c>
      <c r="J37" s="47">
        <f t="shared" si="7"/>
        <v>517.8656</v>
      </c>
      <c r="K37" s="48">
        <v>0.8</v>
      </c>
      <c r="L37" s="47">
        <f t="shared" si="8"/>
        <v>414.29248</v>
      </c>
      <c r="M37" s="49">
        <f t="shared" si="9"/>
        <v>103.57312</v>
      </c>
      <c r="N37" s="29" t="s">
        <v>149</v>
      </c>
      <c r="O37" s="50" t="s">
        <v>27</v>
      </c>
      <c r="P37" s="52"/>
      <c r="Q37" s="52"/>
    </row>
    <row r="38" ht="20.1" customHeight="1" spans="1:17">
      <c r="A38" s="26">
        <f t="shared" si="5"/>
        <v>32</v>
      </c>
      <c r="B38" s="27" t="s">
        <v>150</v>
      </c>
      <c r="C38" s="28" t="s">
        <v>22</v>
      </c>
      <c r="D38" s="29" t="s">
        <v>137</v>
      </c>
      <c r="E38" s="29" t="s">
        <v>151</v>
      </c>
      <c r="F38" s="28" t="s">
        <v>35</v>
      </c>
      <c r="G38" s="34">
        <v>4.89</v>
      </c>
      <c r="H38" s="34">
        <v>4.89</v>
      </c>
      <c r="I38" s="46">
        <f t="shared" si="6"/>
        <v>5476.8</v>
      </c>
      <c r="J38" s="47">
        <f t="shared" si="7"/>
        <v>334.0848</v>
      </c>
      <c r="K38" s="48">
        <v>0.8</v>
      </c>
      <c r="L38" s="47">
        <f t="shared" si="8"/>
        <v>267.26784</v>
      </c>
      <c r="M38" s="49">
        <f t="shared" si="9"/>
        <v>66.81696</v>
      </c>
      <c r="N38" s="29" t="s">
        <v>152</v>
      </c>
      <c r="O38" s="50" t="s">
        <v>27</v>
      </c>
      <c r="P38" s="52"/>
      <c r="Q38" s="52"/>
    </row>
    <row r="39" ht="20.1" customHeight="1" spans="1:17">
      <c r="A39" s="26">
        <f t="shared" si="5"/>
        <v>33</v>
      </c>
      <c r="B39" s="27" t="s">
        <v>153</v>
      </c>
      <c r="C39" s="28" t="s">
        <v>22</v>
      </c>
      <c r="D39" s="29" t="s">
        <v>33</v>
      </c>
      <c r="E39" s="29" t="s">
        <v>154</v>
      </c>
      <c r="F39" s="28" t="s">
        <v>35</v>
      </c>
      <c r="G39" s="34">
        <v>86.5</v>
      </c>
      <c r="H39" s="34">
        <v>86.5</v>
      </c>
      <c r="I39" s="46">
        <f t="shared" si="6"/>
        <v>96880</v>
      </c>
      <c r="J39" s="47">
        <f t="shared" si="7"/>
        <v>5909.68</v>
      </c>
      <c r="K39" s="48">
        <v>0.8</v>
      </c>
      <c r="L39" s="47">
        <f t="shared" si="8"/>
        <v>4727.744</v>
      </c>
      <c r="M39" s="49">
        <f t="shared" si="9"/>
        <v>1181.936</v>
      </c>
      <c r="N39" s="29" t="s">
        <v>155</v>
      </c>
      <c r="O39" s="50" t="s">
        <v>27</v>
      </c>
      <c r="P39" s="52"/>
      <c r="Q39" s="52"/>
    </row>
    <row r="40" ht="20.1" customHeight="1" spans="1:17">
      <c r="A40" s="26">
        <f t="shared" si="5"/>
        <v>34</v>
      </c>
      <c r="B40" s="27" t="s">
        <v>156</v>
      </c>
      <c r="C40" s="28" t="s">
        <v>22</v>
      </c>
      <c r="D40" s="29" t="s">
        <v>157</v>
      </c>
      <c r="E40" s="29" t="s">
        <v>158</v>
      </c>
      <c r="F40" s="28" t="s">
        <v>35</v>
      </c>
      <c r="G40" s="34">
        <v>10.5</v>
      </c>
      <c r="H40" s="34">
        <v>10.5</v>
      </c>
      <c r="I40" s="46">
        <f t="shared" si="6"/>
        <v>11760</v>
      </c>
      <c r="J40" s="47">
        <f t="shared" si="7"/>
        <v>717.36</v>
      </c>
      <c r="K40" s="48">
        <v>0.8</v>
      </c>
      <c r="L40" s="47">
        <f t="shared" si="8"/>
        <v>573.888</v>
      </c>
      <c r="M40" s="49">
        <f t="shared" si="9"/>
        <v>143.472</v>
      </c>
      <c r="N40" s="29" t="s">
        <v>159</v>
      </c>
      <c r="O40" s="50" t="s">
        <v>27</v>
      </c>
      <c r="P40" s="52"/>
      <c r="Q40" s="52"/>
    </row>
    <row r="41" ht="20.1" customHeight="1" spans="1:17">
      <c r="A41" s="26">
        <f t="shared" si="5"/>
        <v>35</v>
      </c>
      <c r="B41" s="27" t="s">
        <v>160</v>
      </c>
      <c r="C41" s="28" t="s">
        <v>22</v>
      </c>
      <c r="D41" s="29" t="s">
        <v>108</v>
      </c>
      <c r="E41" s="29" t="s">
        <v>161</v>
      </c>
      <c r="F41" s="28" t="s">
        <v>35</v>
      </c>
      <c r="G41" s="34">
        <v>9.37</v>
      </c>
      <c r="H41" s="34">
        <v>9.37</v>
      </c>
      <c r="I41" s="46">
        <f t="shared" si="6"/>
        <v>10494.4</v>
      </c>
      <c r="J41" s="47">
        <f t="shared" si="7"/>
        <v>640.1584</v>
      </c>
      <c r="K41" s="48">
        <v>0.8</v>
      </c>
      <c r="L41" s="47">
        <f t="shared" si="8"/>
        <v>512.12672</v>
      </c>
      <c r="M41" s="49">
        <f t="shared" si="9"/>
        <v>128.03168</v>
      </c>
      <c r="N41" s="29" t="s">
        <v>162</v>
      </c>
      <c r="O41" s="50" t="s">
        <v>27</v>
      </c>
      <c r="P41" s="52"/>
      <c r="Q41" s="52"/>
    </row>
    <row r="42" ht="20.1" customHeight="1" spans="1:17">
      <c r="A42" s="26">
        <f t="shared" si="5"/>
        <v>36</v>
      </c>
      <c r="B42" s="27" t="s">
        <v>163</v>
      </c>
      <c r="C42" s="28" t="s">
        <v>22</v>
      </c>
      <c r="D42" s="29" t="s">
        <v>53</v>
      </c>
      <c r="E42" s="29" t="s">
        <v>164</v>
      </c>
      <c r="F42" s="28" t="s">
        <v>35</v>
      </c>
      <c r="G42" s="34">
        <v>19.56</v>
      </c>
      <c r="H42" s="34">
        <v>19.56</v>
      </c>
      <c r="I42" s="46">
        <f t="shared" si="6"/>
        <v>21907.2</v>
      </c>
      <c r="J42" s="47">
        <f t="shared" si="7"/>
        <v>1336.3392</v>
      </c>
      <c r="K42" s="48">
        <v>0.8</v>
      </c>
      <c r="L42" s="47">
        <f t="shared" si="8"/>
        <v>1069.07136</v>
      </c>
      <c r="M42" s="49">
        <f t="shared" si="9"/>
        <v>267.26784</v>
      </c>
      <c r="N42" s="29" t="s">
        <v>165</v>
      </c>
      <c r="O42" s="50" t="s">
        <v>27</v>
      </c>
      <c r="P42" s="52"/>
      <c r="Q42" s="52"/>
    </row>
    <row r="43" ht="20.1" customHeight="1" spans="1:17">
      <c r="A43" s="26">
        <f t="shared" si="5"/>
        <v>37</v>
      </c>
      <c r="B43" s="27" t="s">
        <v>166</v>
      </c>
      <c r="C43" s="28" t="s">
        <v>22</v>
      </c>
      <c r="D43" s="29" t="s">
        <v>167</v>
      </c>
      <c r="E43" s="29" t="s">
        <v>168</v>
      </c>
      <c r="F43" s="28" t="s">
        <v>35</v>
      </c>
      <c r="G43" s="34">
        <v>26.19</v>
      </c>
      <c r="H43" s="34">
        <v>26.19</v>
      </c>
      <c r="I43" s="46">
        <f t="shared" si="6"/>
        <v>29332.8</v>
      </c>
      <c r="J43" s="47">
        <f t="shared" si="7"/>
        <v>1789.3008</v>
      </c>
      <c r="K43" s="48">
        <v>0.8</v>
      </c>
      <c r="L43" s="47">
        <f t="shared" si="8"/>
        <v>1431.44064</v>
      </c>
      <c r="M43" s="49">
        <f t="shared" si="9"/>
        <v>357.86016</v>
      </c>
      <c r="N43" s="29" t="s">
        <v>169</v>
      </c>
      <c r="O43" s="50" t="s">
        <v>27</v>
      </c>
      <c r="P43" s="52"/>
      <c r="Q43" s="52"/>
    </row>
    <row r="44" ht="20.1" customHeight="1" spans="1:17">
      <c r="A44" s="26">
        <f t="shared" si="5"/>
        <v>38</v>
      </c>
      <c r="B44" s="27" t="s">
        <v>170</v>
      </c>
      <c r="C44" s="28" t="s">
        <v>22</v>
      </c>
      <c r="D44" s="29" t="s">
        <v>137</v>
      </c>
      <c r="E44" s="29" t="s">
        <v>74</v>
      </c>
      <c r="F44" s="28" t="s">
        <v>35</v>
      </c>
      <c r="G44" s="34">
        <v>14.45</v>
      </c>
      <c r="H44" s="34">
        <v>14.45</v>
      </c>
      <c r="I44" s="46">
        <f t="shared" si="6"/>
        <v>16184</v>
      </c>
      <c r="J44" s="47">
        <f t="shared" si="7"/>
        <v>987.224</v>
      </c>
      <c r="K44" s="48">
        <v>0.8</v>
      </c>
      <c r="L44" s="47">
        <f t="shared" si="8"/>
        <v>789.7792</v>
      </c>
      <c r="M44" s="49">
        <f t="shared" si="9"/>
        <v>197.4448</v>
      </c>
      <c r="N44" s="29" t="s">
        <v>171</v>
      </c>
      <c r="O44" s="50" t="s">
        <v>27</v>
      </c>
      <c r="P44" s="52"/>
      <c r="Q44" s="52"/>
    </row>
    <row r="45" ht="20.1" customHeight="1" spans="1:17">
      <c r="A45" s="26">
        <f t="shared" si="5"/>
        <v>39</v>
      </c>
      <c r="B45" s="27" t="s">
        <v>172</v>
      </c>
      <c r="C45" s="28" t="s">
        <v>22</v>
      </c>
      <c r="D45" s="29" t="s">
        <v>49</v>
      </c>
      <c r="E45" s="29" t="s">
        <v>173</v>
      </c>
      <c r="F45" s="28" t="s">
        <v>35</v>
      </c>
      <c r="G45" s="34">
        <v>13.32</v>
      </c>
      <c r="H45" s="34">
        <v>13.32</v>
      </c>
      <c r="I45" s="46">
        <f t="shared" si="6"/>
        <v>14918.4</v>
      </c>
      <c r="J45" s="47">
        <f t="shared" si="7"/>
        <v>910.0224</v>
      </c>
      <c r="K45" s="48">
        <v>0.8</v>
      </c>
      <c r="L45" s="47">
        <f t="shared" si="8"/>
        <v>728.01792</v>
      </c>
      <c r="M45" s="49">
        <f t="shared" si="9"/>
        <v>182.00448</v>
      </c>
      <c r="N45" s="29" t="s">
        <v>174</v>
      </c>
      <c r="O45" s="50" t="s">
        <v>27</v>
      </c>
      <c r="P45" s="52"/>
      <c r="Q45" s="52"/>
    </row>
    <row r="46" ht="20.1" customHeight="1" spans="1:17">
      <c r="A46" s="26">
        <f t="shared" si="5"/>
        <v>40</v>
      </c>
      <c r="B46" s="27" t="s">
        <v>175</v>
      </c>
      <c r="C46" s="28" t="s">
        <v>22</v>
      </c>
      <c r="D46" s="29" t="s">
        <v>44</v>
      </c>
      <c r="E46" s="29" t="s">
        <v>176</v>
      </c>
      <c r="F46" s="28" t="s">
        <v>35</v>
      </c>
      <c r="G46" s="34">
        <v>6.12</v>
      </c>
      <c r="H46" s="34">
        <v>6.12</v>
      </c>
      <c r="I46" s="46">
        <f t="shared" si="6"/>
        <v>6854.4</v>
      </c>
      <c r="J46" s="47">
        <f t="shared" si="7"/>
        <v>418.1184</v>
      </c>
      <c r="K46" s="48">
        <v>0.8</v>
      </c>
      <c r="L46" s="47">
        <f t="shared" si="8"/>
        <v>334.49472</v>
      </c>
      <c r="M46" s="49">
        <f t="shared" si="9"/>
        <v>83.62368</v>
      </c>
      <c r="N46" s="29" t="s">
        <v>177</v>
      </c>
      <c r="O46" s="50" t="s">
        <v>27</v>
      </c>
      <c r="P46" s="52"/>
      <c r="Q46" s="52"/>
    </row>
    <row r="47" ht="20.1" customHeight="1" spans="1:17">
      <c r="A47" s="26">
        <f t="shared" si="5"/>
        <v>41</v>
      </c>
      <c r="B47" s="27" t="s">
        <v>178</v>
      </c>
      <c r="C47" s="28" t="s">
        <v>22</v>
      </c>
      <c r="D47" s="29" t="s">
        <v>39</v>
      </c>
      <c r="E47" s="29" t="s">
        <v>176</v>
      </c>
      <c r="F47" s="28" t="s">
        <v>35</v>
      </c>
      <c r="G47" s="34">
        <v>6.12</v>
      </c>
      <c r="H47" s="34">
        <v>6.12</v>
      </c>
      <c r="I47" s="46">
        <f t="shared" si="6"/>
        <v>6854.4</v>
      </c>
      <c r="J47" s="47">
        <f t="shared" si="7"/>
        <v>418.1184</v>
      </c>
      <c r="K47" s="48">
        <v>0.8</v>
      </c>
      <c r="L47" s="47">
        <f t="shared" si="8"/>
        <v>334.49472</v>
      </c>
      <c r="M47" s="49">
        <f t="shared" si="9"/>
        <v>83.62368</v>
      </c>
      <c r="N47" s="29" t="s">
        <v>179</v>
      </c>
      <c r="O47" s="50" t="s">
        <v>27</v>
      </c>
      <c r="P47" s="52"/>
      <c r="Q47" s="52"/>
    </row>
    <row r="48" ht="20.1" customHeight="1" spans="1:17">
      <c r="A48" s="26">
        <f t="shared" si="5"/>
        <v>42</v>
      </c>
      <c r="B48" s="27" t="s">
        <v>180</v>
      </c>
      <c r="C48" s="28" t="s">
        <v>22</v>
      </c>
      <c r="D48" s="29" t="s">
        <v>81</v>
      </c>
      <c r="E48" s="29" t="s">
        <v>181</v>
      </c>
      <c r="F48" s="28" t="s">
        <v>35</v>
      </c>
      <c r="G48" s="34">
        <v>32.63</v>
      </c>
      <c r="H48" s="34">
        <v>32.63</v>
      </c>
      <c r="I48" s="46">
        <f t="shared" si="6"/>
        <v>36545.6</v>
      </c>
      <c r="J48" s="47">
        <f t="shared" si="7"/>
        <v>2229.2816</v>
      </c>
      <c r="K48" s="48">
        <v>0.8</v>
      </c>
      <c r="L48" s="47">
        <f t="shared" si="8"/>
        <v>1783.42528</v>
      </c>
      <c r="M48" s="49">
        <f t="shared" si="9"/>
        <v>445.85632</v>
      </c>
      <c r="N48" s="29" t="s">
        <v>182</v>
      </c>
      <c r="O48" s="50" t="s">
        <v>27</v>
      </c>
      <c r="P48" s="52"/>
      <c r="Q48" s="52"/>
    </row>
    <row r="49" ht="20.1" customHeight="1" spans="1:17">
      <c r="A49" s="26">
        <f t="shared" si="5"/>
        <v>43</v>
      </c>
      <c r="B49" s="27" t="s">
        <v>183</v>
      </c>
      <c r="C49" s="28" t="s">
        <v>22</v>
      </c>
      <c r="D49" s="29" t="s">
        <v>184</v>
      </c>
      <c r="E49" s="29" t="s">
        <v>185</v>
      </c>
      <c r="F49" s="28" t="s">
        <v>35</v>
      </c>
      <c r="G49" s="34">
        <v>9.42</v>
      </c>
      <c r="H49" s="34">
        <v>9.42</v>
      </c>
      <c r="I49" s="46">
        <f t="shared" si="6"/>
        <v>10550.4</v>
      </c>
      <c r="J49" s="47">
        <f t="shared" si="7"/>
        <v>643.5744</v>
      </c>
      <c r="K49" s="48">
        <v>0.8</v>
      </c>
      <c r="L49" s="47">
        <f t="shared" si="8"/>
        <v>514.85952</v>
      </c>
      <c r="M49" s="49">
        <f t="shared" si="9"/>
        <v>128.71488</v>
      </c>
      <c r="N49" s="29" t="s">
        <v>186</v>
      </c>
      <c r="O49" s="50" t="s">
        <v>27</v>
      </c>
      <c r="P49" s="52"/>
      <c r="Q49" s="52"/>
    </row>
    <row r="50" ht="20.1" customHeight="1" spans="1:17">
      <c r="A50" s="26">
        <f t="shared" si="5"/>
        <v>44</v>
      </c>
      <c r="B50" s="27" t="s">
        <v>187</v>
      </c>
      <c r="C50" s="28" t="s">
        <v>22</v>
      </c>
      <c r="D50" s="29" t="s">
        <v>188</v>
      </c>
      <c r="E50" s="29" t="s">
        <v>189</v>
      </c>
      <c r="F50" s="28" t="s">
        <v>35</v>
      </c>
      <c r="G50" s="34">
        <v>11.94</v>
      </c>
      <c r="H50" s="34">
        <v>11.94</v>
      </c>
      <c r="I50" s="46">
        <f t="shared" si="6"/>
        <v>13372.8</v>
      </c>
      <c r="J50" s="47">
        <f t="shared" si="7"/>
        <v>815.7408</v>
      </c>
      <c r="K50" s="48">
        <v>0.8</v>
      </c>
      <c r="L50" s="47">
        <f t="shared" si="8"/>
        <v>652.59264</v>
      </c>
      <c r="M50" s="49">
        <f t="shared" si="9"/>
        <v>163.14816</v>
      </c>
      <c r="N50" s="29" t="s">
        <v>190</v>
      </c>
      <c r="O50" s="50" t="s">
        <v>27</v>
      </c>
      <c r="P50" s="52"/>
      <c r="Q50" s="52"/>
    </row>
    <row r="51" ht="20.1" customHeight="1" spans="1:17">
      <c r="A51" s="26">
        <f t="shared" si="5"/>
        <v>45</v>
      </c>
      <c r="B51" s="27" t="s">
        <v>191</v>
      </c>
      <c r="C51" s="28" t="s">
        <v>22</v>
      </c>
      <c r="D51" s="29" t="s">
        <v>192</v>
      </c>
      <c r="E51" s="29" t="s">
        <v>193</v>
      </c>
      <c r="F51" s="28" t="s">
        <v>35</v>
      </c>
      <c r="G51" s="34">
        <v>74.82</v>
      </c>
      <c r="H51" s="34">
        <v>74.82</v>
      </c>
      <c r="I51" s="46">
        <f t="shared" si="6"/>
        <v>83798.4</v>
      </c>
      <c r="J51" s="47">
        <f t="shared" si="7"/>
        <v>5111.7024</v>
      </c>
      <c r="K51" s="48">
        <v>0.8</v>
      </c>
      <c r="L51" s="47">
        <f t="shared" si="8"/>
        <v>4089.36192</v>
      </c>
      <c r="M51" s="49">
        <f t="shared" si="9"/>
        <v>1022.34048</v>
      </c>
      <c r="N51" s="29" t="s">
        <v>194</v>
      </c>
      <c r="O51" s="50" t="s">
        <v>27</v>
      </c>
      <c r="P51" s="52"/>
      <c r="Q51" s="52"/>
    </row>
    <row r="52" ht="20.1" customHeight="1" spans="1:17">
      <c r="A52" s="26">
        <f t="shared" si="5"/>
        <v>46</v>
      </c>
      <c r="B52" s="27" t="s">
        <v>195</v>
      </c>
      <c r="C52" s="28" t="s">
        <v>22</v>
      </c>
      <c r="D52" s="29" t="s">
        <v>196</v>
      </c>
      <c r="E52" s="29" t="s">
        <v>197</v>
      </c>
      <c r="F52" s="28" t="s">
        <v>35</v>
      </c>
      <c r="G52" s="34">
        <v>17.52</v>
      </c>
      <c r="H52" s="34">
        <v>17.52</v>
      </c>
      <c r="I52" s="46">
        <f t="shared" si="6"/>
        <v>19622.4</v>
      </c>
      <c r="J52" s="47">
        <f t="shared" si="7"/>
        <v>1196.9664</v>
      </c>
      <c r="K52" s="48">
        <v>0.8</v>
      </c>
      <c r="L52" s="47">
        <f t="shared" si="8"/>
        <v>957.57312</v>
      </c>
      <c r="M52" s="49">
        <f t="shared" si="9"/>
        <v>239.39328</v>
      </c>
      <c r="N52" s="29" t="s">
        <v>198</v>
      </c>
      <c r="O52" s="50" t="s">
        <v>27</v>
      </c>
      <c r="P52" s="52"/>
      <c r="Q52" s="52"/>
    </row>
    <row r="53" ht="20.1" customHeight="1" spans="1:17">
      <c r="A53" s="26">
        <f t="shared" si="5"/>
        <v>47</v>
      </c>
      <c r="B53" s="27" t="s">
        <v>199</v>
      </c>
      <c r="C53" s="28" t="s">
        <v>22</v>
      </c>
      <c r="D53" s="29" t="s">
        <v>188</v>
      </c>
      <c r="E53" s="29" t="s">
        <v>200</v>
      </c>
      <c r="F53" s="28" t="s">
        <v>35</v>
      </c>
      <c r="G53" s="34">
        <v>8.16</v>
      </c>
      <c r="H53" s="34">
        <v>8.16</v>
      </c>
      <c r="I53" s="46">
        <f t="shared" si="6"/>
        <v>9139.2</v>
      </c>
      <c r="J53" s="47">
        <f t="shared" si="7"/>
        <v>557.4912</v>
      </c>
      <c r="K53" s="48">
        <v>0.8</v>
      </c>
      <c r="L53" s="47">
        <f t="shared" si="8"/>
        <v>445.99296</v>
      </c>
      <c r="M53" s="49">
        <f t="shared" si="9"/>
        <v>111.49824</v>
      </c>
      <c r="N53" s="29" t="s">
        <v>201</v>
      </c>
      <c r="O53" s="50" t="s">
        <v>27</v>
      </c>
      <c r="P53" s="52"/>
      <c r="Q53" s="52"/>
    </row>
    <row r="54" ht="20.1" customHeight="1" spans="1:17">
      <c r="A54" s="26">
        <f t="shared" si="5"/>
        <v>48</v>
      </c>
      <c r="B54" s="27" t="s">
        <v>202</v>
      </c>
      <c r="C54" s="28" t="s">
        <v>22</v>
      </c>
      <c r="D54" s="29" t="s">
        <v>203</v>
      </c>
      <c r="E54" s="29" t="s">
        <v>204</v>
      </c>
      <c r="F54" s="28" t="s">
        <v>35</v>
      </c>
      <c r="G54" s="34">
        <v>10.2</v>
      </c>
      <c r="H54" s="34">
        <v>10.2</v>
      </c>
      <c r="I54" s="46">
        <f t="shared" si="6"/>
        <v>11424</v>
      </c>
      <c r="J54" s="47">
        <f t="shared" si="7"/>
        <v>696.864</v>
      </c>
      <c r="K54" s="48">
        <v>0.8</v>
      </c>
      <c r="L54" s="47">
        <f t="shared" si="8"/>
        <v>557.4912</v>
      </c>
      <c r="M54" s="49">
        <f t="shared" si="9"/>
        <v>139.3728</v>
      </c>
      <c r="N54" s="29" t="s">
        <v>205</v>
      </c>
      <c r="O54" s="50" t="s">
        <v>27</v>
      </c>
      <c r="P54" s="52"/>
      <c r="Q54" s="52"/>
    </row>
    <row r="55" ht="20.1" customHeight="1" spans="1:17">
      <c r="A55" s="26">
        <f t="shared" si="5"/>
        <v>49</v>
      </c>
      <c r="B55" s="27" t="s">
        <v>206</v>
      </c>
      <c r="C55" s="28" t="s">
        <v>22</v>
      </c>
      <c r="D55" s="29" t="s">
        <v>207</v>
      </c>
      <c r="E55" s="29" t="s">
        <v>208</v>
      </c>
      <c r="F55" s="28" t="s">
        <v>35</v>
      </c>
      <c r="G55" s="34">
        <v>10.2</v>
      </c>
      <c r="H55" s="34">
        <v>10.2</v>
      </c>
      <c r="I55" s="46">
        <f t="shared" si="6"/>
        <v>11424</v>
      </c>
      <c r="J55" s="47">
        <f t="shared" si="7"/>
        <v>696.864</v>
      </c>
      <c r="K55" s="48">
        <v>0.8</v>
      </c>
      <c r="L55" s="47">
        <f t="shared" si="8"/>
        <v>557.4912</v>
      </c>
      <c r="M55" s="49">
        <f t="shared" si="9"/>
        <v>139.3728</v>
      </c>
      <c r="N55" s="29" t="s">
        <v>209</v>
      </c>
      <c r="O55" s="50" t="s">
        <v>27</v>
      </c>
      <c r="P55" s="52"/>
      <c r="Q55" s="52"/>
    </row>
    <row r="56" ht="20.1" customHeight="1" spans="1:17">
      <c r="A56" s="26">
        <f t="shared" si="5"/>
        <v>50</v>
      </c>
      <c r="B56" s="27" t="s">
        <v>210</v>
      </c>
      <c r="C56" s="28" t="s">
        <v>22</v>
      </c>
      <c r="D56" s="29" t="s">
        <v>44</v>
      </c>
      <c r="E56" s="29" t="s">
        <v>211</v>
      </c>
      <c r="F56" s="28" t="s">
        <v>35</v>
      </c>
      <c r="G56" s="34">
        <v>33.41</v>
      </c>
      <c r="H56" s="34">
        <v>33.41</v>
      </c>
      <c r="I56" s="46">
        <f t="shared" si="6"/>
        <v>37419.2</v>
      </c>
      <c r="J56" s="47">
        <f t="shared" si="7"/>
        <v>2282.5712</v>
      </c>
      <c r="K56" s="48">
        <v>0.8</v>
      </c>
      <c r="L56" s="47">
        <f t="shared" si="8"/>
        <v>1826.05696</v>
      </c>
      <c r="M56" s="49">
        <f t="shared" si="9"/>
        <v>456.51424</v>
      </c>
      <c r="N56" s="29" t="s">
        <v>212</v>
      </c>
      <c r="O56" s="50" t="s">
        <v>27</v>
      </c>
      <c r="P56" s="52"/>
      <c r="Q56" s="52"/>
    </row>
    <row r="57" ht="20.1" customHeight="1" spans="1:17">
      <c r="A57" s="26">
        <f t="shared" si="5"/>
        <v>51</v>
      </c>
      <c r="B57" s="27" t="s">
        <v>213</v>
      </c>
      <c r="C57" s="28" t="s">
        <v>22</v>
      </c>
      <c r="D57" s="29" t="s">
        <v>214</v>
      </c>
      <c r="E57" s="29" t="s">
        <v>215</v>
      </c>
      <c r="F57" s="28" t="s">
        <v>35</v>
      </c>
      <c r="G57" s="34">
        <v>12.24</v>
      </c>
      <c r="H57" s="34">
        <v>12.24</v>
      </c>
      <c r="I57" s="46">
        <f t="shared" si="6"/>
        <v>13708.8</v>
      </c>
      <c r="J57" s="47">
        <f t="shared" si="7"/>
        <v>836.2368</v>
      </c>
      <c r="K57" s="48">
        <v>0.8</v>
      </c>
      <c r="L57" s="47">
        <f t="shared" si="8"/>
        <v>668.98944</v>
      </c>
      <c r="M57" s="49">
        <f t="shared" si="9"/>
        <v>167.24736</v>
      </c>
      <c r="N57" s="29" t="s">
        <v>216</v>
      </c>
      <c r="O57" s="50" t="s">
        <v>27</v>
      </c>
      <c r="P57" s="52"/>
      <c r="Q57" s="52"/>
    </row>
    <row r="58" ht="20.1" customHeight="1" spans="1:17">
      <c r="A58" s="26">
        <f t="shared" si="5"/>
        <v>52</v>
      </c>
      <c r="B58" s="27" t="s">
        <v>217</v>
      </c>
      <c r="C58" s="28" t="s">
        <v>22</v>
      </c>
      <c r="D58" s="29" t="s">
        <v>188</v>
      </c>
      <c r="E58" s="29" t="s">
        <v>218</v>
      </c>
      <c r="F58" s="28" t="s">
        <v>35</v>
      </c>
      <c r="G58" s="34">
        <v>10.2</v>
      </c>
      <c r="H58" s="34">
        <v>10.2</v>
      </c>
      <c r="I58" s="46">
        <f t="shared" si="6"/>
        <v>11424</v>
      </c>
      <c r="J58" s="47">
        <f t="shared" si="7"/>
        <v>696.864</v>
      </c>
      <c r="K58" s="48">
        <v>0.8</v>
      </c>
      <c r="L58" s="47">
        <f t="shared" si="8"/>
        <v>557.4912</v>
      </c>
      <c r="M58" s="49">
        <f t="shared" si="9"/>
        <v>139.3728</v>
      </c>
      <c r="N58" s="29" t="s">
        <v>219</v>
      </c>
      <c r="O58" s="50" t="s">
        <v>27</v>
      </c>
      <c r="P58" s="52"/>
      <c r="Q58" s="52"/>
    </row>
    <row r="59" ht="20.1" customHeight="1" spans="1:17">
      <c r="A59" s="26">
        <f t="shared" si="5"/>
        <v>53</v>
      </c>
      <c r="B59" s="27" t="s">
        <v>220</v>
      </c>
      <c r="C59" s="28" t="s">
        <v>22</v>
      </c>
      <c r="D59" s="29" t="s">
        <v>44</v>
      </c>
      <c r="E59" s="29" t="s">
        <v>221</v>
      </c>
      <c r="F59" s="28" t="s">
        <v>35</v>
      </c>
      <c r="G59" s="34">
        <v>6.12</v>
      </c>
      <c r="H59" s="34">
        <v>6.12</v>
      </c>
      <c r="I59" s="46">
        <f t="shared" si="6"/>
        <v>6854.4</v>
      </c>
      <c r="J59" s="47">
        <f t="shared" si="7"/>
        <v>418.1184</v>
      </c>
      <c r="K59" s="48">
        <v>0.8</v>
      </c>
      <c r="L59" s="47">
        <f t="shared" si="8"/>
        <v>334.49472</v>
      </c>
      <c r="M59" s="49">
        <f t="shared" si="9"/>
        <v>83.62368</v>
      </c>
      <c r="N59" s="29" t="s">
        <v>222</v>
      </c>
      <c r="O59" s="50" t="s">
        <v>27</v>
      </c>
      <c r="P59" s="52"/>
      <c r="Q59" s="52"/>
    </row>
    <row r="60" ht="20.1" customHeight="1" spans="1:17">
      <c r="A60" s="26">
        <f t="shared" si="5"/>
        <v>54</v>
      </c>
      <c r="B60" s="27" t="s">
        <v>223</v>
      </c>
      <c r="C60" s="28" t="s">
        <v>22</v>
      </c>
      <c r="D60" s="29" t="s">
        <v>184</v>
      </c>
      <c r="E60" s="29" t="s">
        <v>224</v>
      </c>
      <c r="F60" s="28" t="s">
        <v>35</v>
      </c>
      <c r="G60" s="34">
        <v>24.85</v>
      </c>
      <c r="H60" s="34">
        <v>24.85</v>
      </c>
      <c r="I60" s="46">
        <f t="shared" si="6"/>
        <v>27832</v>
      </c>
      <c r="J60" s="47">
        <f t="shared" si="7"/>
        <v>1697.752</v>
      </c>
      <c r="K60" s="48">
        <v>0.8</v>
      </c>
      <c r="L60" s="47">
        <f t="shared" si="8"/>
        <v>1358.2016</v>
      </c>
      <c r="M60" s="49">
        <f t="shared" si="9"/>
        <v>339.5504</v>
      </c>
      <c r="N60" s="29" t="s">
        <v>225</v>
      </c>
      <c r="O60" s="50" t="s">
        <v>27</v>
      </c>
      <c r="P60" s="52"/>
      <c r="Q60" s="52"/>
    </row>
    <row r="61" ht="20.1" customHeight="1" spans="1:17">
      <c r="A61" s="26">
        <f t="shared" si="5"/>
        <v>55</v>
      </c>
      <c r="B61" s="27" t="s">
        <v>226</v>
      </c>
      <c r="C61" s="28" t="s">
        <v>22</v>
      </c>
      <c r="D61" s="29" t="s">
        <v>81</v>
      </c>
      <c r="E61" s="29" t="s">
        <v>224</v>
      </c>
      <c r="F61" s="28" t="s">
        <v>35</v>
      </c>
      <c r="G61" s="34">
        <v>6.12</v>
      </c>
      <c r="H61" s="34">
        <v>6.12</v>
      </c>
      <c r="I61" s="46">
        <f t="shared" si="6"/>
        <v>6854.4</v>
      </c>
      <c r="J61" s="47">
        <f t="shared" si="7"/>
        <v>418.1184</v>
      </c>
      <c r="K61" s="48">
        <v>0.8</v>
      </c>
      <c r="L61" s="47">
        <f t="shared" si="8"/>
        <v>334.49472</v>
      </c>
      <c r="M61" s="49">
        <f t="shared" si="9"/>
        <v>83.62368</v>
      </c>
      <c r="N61" s="29" t="s">
        <v>227</v>
      </c>
      <c r="O61" s="50" t="s">
        <v>27</v>
      </c>
      <c r="P61" s="52"/>
      <c r="Q61" s="52"/>
    </row>
    <row r="62" ht="20.1" customHeight="1" spans="1:17">
      <c r="A62" s="26">
        <f t="shared" si="5"/>
        <v>56</v>
      </c>
      <c r="B62" s="27" t="s">
        <v>228</v>
      </c>
      <c r="C62" s="28" t="s">
        <v>22</v>
      </c>
      <c r="D62" s="29" t="s">
        <v>229</v>
      </c>
      <c r="E62" s="29" t="s">
        <v>230</v>
      </c>
      <c r="F62" s="28" t="s">
        <v>35</v>
      </c>
      <c r="G62" s="34">
        <v>17.46</v>
      </c>
      <c r="H62" s="34">
        <v>17.46</v>
      </c>
      <c r="I62" s="46">
        <f t="shared" si="6"/>
        <v>19555.2</v>
      </c>
      <c r="J62" s="47">
        <f t="shared" si="7"/>
        <v>1192.8672</v>
      </c>
      <c r="K62" s="48">
        <v>0.8</v>
      </c>
      <c r="L62" s="47">
        <f t="shared" si="8"/>
        <v>954.29376</v>
      </c>
      <c r="M62" s="49">
        <f t="shared" si="9"/>
        <v>238.57344</v>
      </c>
      <c r="N62" s="29" t="s">
        <v>231</v>
      </c>
      <c r="O62" s="50" t="s">
        <v>27</v>
      </c>
      <c r="P62" s="52"/>
      <c r="Q62" s="52"/>
    </row>
    <row r="63" ht="20.1" customHeight="1" spans="1:17">
      <c r="A63" s="26">
        <f t="shared" si="5"/>
        <v>57</v>
      </c>
      <c r="B63" s="27" t="s">
        <v>232</v>
      </c>
      <c r="C63" s="28" t="s">
        <v>22</v>
      </c>
      <c r="D63" s="29" t="s">
        <v>184</v>
      </c>
      <c r="E63" s="29" t="s">
        <v>233</v>
      </c>
      <c r="F63" s="28" t="s">
        <v>35</v>
      </c>
      <c r="G63" s="34">
        <v>8.67</v>
      </c>
      <c r="H63" s="34">
        <v>8.67</v>
      </c>
      <c r="I63" s="46">
        <f t="shared" si="6"/>
        <v>9710.4</v>
      </c>
      <c r="J63" s="47">
        <f t="shared" si="7"/>
        <v>592.3344</v>
      </c>
      <c r="K63" s="48">
        <v>0.8</v>
      </c>
      <c r="L63" s="47">
        <f t="shared" si="8"/>
        <v>473.86752</v>
      </c>
      <c r="M63" s="49">
        <f t="shared" si="9"/>
        <v>118.46688</v>
      </c>
      <c r="N63" s="29" t="s">
        <v>234</v>
      </c>
      <c r="O63" s="50" t="s">
        <v>27</v>
      </c>
      <c r="P63" s="52"/>
      <c r="Q63" s="52"/>
    </row>
    <row r="64" ht="20.1" customHeight="1" spans="1:17">
      <c r="A64" s="26">
        <f t="shared" si="5"/>
        <v>58</v>
      </c>
      <c r="B64" s="27" t="s">
        <v>235</v>
      </c>
      <c r="C64" s="28" t="s">
        <v>22</v>
      </c>
      <c r="D64" s="29" t="s">
        <v>167</v>
      </c>
      <c r="E64" s="29" t="s">
        <v>236</v>
      </c>
      <c r="F64" s="28" t="s">
        <v>35</v>
      </c>
      <c r="G64" s="34">
        <v>21.81</v>
      </c>
      <c r="H64" s="34">
        <v>21.81</v>
      </c>
      <c r="I64" s="46">
        <f t="shared" si="6"/>
        <v>24427.2</v>
      </c>
      <c r="J64" s="47">
        <f t="shared" si="7"/>
        <v>1490.0592</v>
      </c>
      <c r="K64" s="48">
        <v>0.8</v>
      </c>
      <c r="L64" s="47">
        <f t="shared" si="8"/>
        <v>1192.04736</v>
      </c>
      <c r="M64" s="49">
        <f t="shared" si="9"/>
        <v>298.01184</v>
      </c>
      <c r="N64" s="29" t="s">
        <v>237</v>
      </c>
      <c r="O64" s="50" t="s">
        <v>27</v>
      </c>
      <c r="P64" s="52"/>
      <c r="Q64" s="52"/>
    </row>
    <row r="65" ht="20.1" customHeight="1" spans="1:17">
      <c r="A65" s="26">
        <f t="shared" si="5"/>
        <v>59</v>
      </c>
      <c r="B65" s="27" t="s">
        <v>238</v>
      </c>
      <c r="C65" s="28" t="s">
        <v>22</v>
      </c>
      <c r="D65" s="29" t="s">
        <v>188</v>
      </c>
      <c r="E65" s="29" t="s">
        <v>239</v>
      </c>
      <c r="F65" s="28" t="s">
        <v>35</v>
      </c>
      <c r="G65" s="34">
        <v>9.5</v>
      </c>
      <c r="H65" s="34">
        <v>9.5</v>
      </c>
      <c r="I65" s="46">
        <f t="shared" si="6"/>
        <v>10640</v>
      </c>
      <c r="J65" s="47">
        <f t="shared" si="7"/>
        <v>649.04</v>
      </c>
      <c r="K65" s="48">
        <v>0.8</v>
      </c>
      <c r="L65" s="47">
        <f t="shared" si="8"/>
        <v>519.232</v>
      </c>
      <c r="M65" s="49">
        <f t="shared" si="9"/>
        <v>129.808</v>
      </c>
      <c r="N65" s="29" t="s">
        <v>240</v>
      </c>
      <c r="O65" s="50" t="s">
        <v>27</v>
      </c>
      <c r="P65" s="52"/>
      <c r="Q65" s="52"/>
    </row>
    <row r="66" ht="20.1" customHeight="1" spans="1:17">
      <c r="A66" s="26">
        <f t="shared" si="5"/>
        <v>60</v>
      </c>
      <c r="B66" s="27" t="s">
        <v>241</v>
      </c>
      <c r="C66" s="28" t="s">
        <v>22</v>
      </c>
      <c r="D66" s="29" t="s">
        <v>77</v>
      </c>
      <c r="E66" s="29" t="s">
        <v>242</v>
      </c>
      <c r="F66" s="28" t="s">
        <v>35</v>
      </c>
      <c r="G66" s="34">
        <v>6.12</v>
      </c>
      <c r="H66" s="34">
        <v>6.12</v>
      </c>
      <c r="I66" s="46">
        <f t="shared" si="6"/>
        <v>6854.4</v>
      </c>
      <c r="J66" s="47">
        <f t="shared" si="7"/>
        <v>418.1184</v>
      </c>
      <c r="K66" s="48">
        <v>0.8</v>
      </c>
      <c r="L66" s="47">
        <f t="shared" si="8"/>
        <v>334.49472</v>
      </c>
      <c r="M66" s="49">
        <f t="shared" si="9"/>
        <v>83.62368</v>
      </c>
      <c r="N66" s="29" t="s">
        <v>243</v>
      </c>
      <c r="O66" s="50" t="s">
        <v>27</v>
      </c>
      <c r="P66" s="52"/>
      <c r="Q66" s="52"/>
    </row>
    <row r="67" ht="20.1" customHeight="1" spans="1:17">
      <c r="A67" s="26">
        <f t="shared" si="5"/>
        <v>61</v>
      </c>
      <c r="B67" s="27" t="s">
        <v>244</v>
      </c>
      <c r="C67" s="28" t="s">
        <v>22</v>
      </c>
      <c r="D67" s="29" t="s">
        <v>23</v>
      </c>
      <c r="E67" s="29" t="s">
        <v>245</v>
      </c>
      <c r="F67" s="28" t="s">
        <v>35</v>
      </c>
      <c r="G67" s="34">
        <v>12.51</v>
      </c>
      <c r="H67" s="34">
        <v>12.51</v>
      </c>
      <c r="I67" s="46">
        <f t="shared" si="6"/>
        <v>14011.2</v>
      </c>
      <c r="J67" s="47">
        <f t="shared" si="7"/>
        <v>854.6832</v>
      </c>
      <c r="K67" s="48">
        <v>0.8</v>
      </c>
      <c r="L67" s="47">
        <f t="shared" si="8"/>
        <v>683.74656</v>
      </c>
      <c r="M67" s="49">
        <f t="shared" si="9"/>
        <v>170.93664</v>
      </c>
      <c r="N67" s="29" t="s">
        <v>246</v>
      </c>
      <c r="O67" s="50" t="s">
        <v>27</v>
      </c>
      <c r="P67" s="52"/>
      <c r="Q67" s="52"/>
    </row>
    <row r="68" ht="20.1" customHeight="1" spans="1:17">
      <c r="A68" s="26">
        <f t="shared" si="5"/>
        <v>62</v>
      </c>
      <c r="B68" s="27" t="s">
        <v>247</v>
      </c>
      <c r="C68" s="28" t="s">
        <v>22</v>
      </c>
      <c r="D68" s="29" t="s">
        <v>77</v>
      </c>
      <c r="E68" s="29" t="s">
        <v>248</v>
      </c>
      <c r="F68" s="28" t="s">
        <v>35</v>
      </c>
      <c r="G68" s="34">
        <v>18.06</v>
      </c>
      <c r="H68" s="34">
        <v>18.06</v>
      </c>
      <c r="I68" s="46">
        <f t="shared" si="6"/>
        <v>20227.2</v>
      </c>
      <c r="J68" s="47">
        <f t="shared" si="7"/>
        <v>1233.8592</v>
      </c>
      <c r="K68" s="48">
        <v>0.8</v>
      </c>
      <c r="L68" s="47">
        <f t="shared" si="8"/>
        <v>987.08736</v>
      </c>
      <c r="M68" s="49">
        <f t="shared" si="9"/>
        <v>246.77184</v>
      </c>
      <c r="N68" s="29" t="s">
        <v>249</v>
      </c>
      <c r="O68" s="50" t="s">
        <v>27</v>
      </c>
      <c r="P68" s="52"/>
      <c r="Q68" s="52"/>
    </row>
    <row r="69" ht="20.1" customHeight="1" spans="1:17">
      <c r="A69" s="26">
        <f t="shared" si="5"/>
        <v>63</v>
      </c>
      <c r="B69" s="27" t="s">
        <v>250</v>
      </c>
      <c r="C69" s="28" t="s">
        <v>22</v>
      </c>
      <c r="D69" s="29" t="s">
        <v>251</v>
      </c>
      <c r="E69" s="29" t="s">
        <v>252</v>
      </c>
      <c r="F69" s="28" t="s">
        <v>35</v>
      </c>
      <c r="G69" s="34">
        <v>27.06</v>
      </c>
      <c r="H69" s="34">
        <v>27.06</v>
      </c>
      <c r="I69" s="46">
        <f t="shared" si="6"/>
        <v>30307.2</v>
      </c>
      <c r="J69" s="47">
        <f t="shared" si="7"/>
        <v>1848.7392</v>
      </c>
      <c r="K69" s="48">
        <v>0.8</v>
      </c>
      <c r="L69" s="47">
        <f t="shared" si="8"/>
        <v>1478.99136</v>
      </c>
      <c r="M69" s="49">
        <f t="shared" si="9"/>
        <v>369.74784</v>
      </c>
      <c r="N69" s="29" t="s">
        <v>253</v>
      </c>
      <c r="O69" s="50" t="s">
        <v>27</v>
      </c>
      <c r="P69" s="52"/>
      <c r="Q69" s="52"/>
    </row>
    <row r="70" ht="20.1" customHeight="1" spans="1:17">
      <c r="A70" s="26">
        <f t="shared" si="5"/>
        <v>64</v>
      </c>
      <c r="B70" s="27" t="s">
        <v>254</v>
      </c>
      <c r="C70" s="28" t="s">
        <v>22</v>
      </c>
      <c r="D70" s="29" t="s">
        <v>255</v>
      </c>
      <c r="E70" s="29" t="s">
        <v>256</v>
      </c>
      <c r="F70" s="28" t="s">
        <v>35</v>
      </c>
      <c r="G70" s="34">
        <v>14.81</v>
      </c>
      <c r="H70" s="34">
        <v>14.81</v>
      </c>
      <c r="I70" s="46">
        <f t="shared" si="6"/>
        <v>16587.2</v>
      </c>
      <c r="J70" s="47">
        <f t="shared" si="7"/>
        <v>1011.8192</v>
      </c>
      <c r="K70" s="48">
        <v>0.8</v>
      </c>
      <c r="L70" s="47">
        <f t="shared" si="8"/>
        <v>809.45536</v>
      </c>
      <c r="M70" s="49">
        <f t="shared" si="9"/>
        <v>202.36384</v>
      </c>
      <c r="N70" s="29" t="s">
        <v>257</v>
      </c>
      <c r="O70" s="50" t="s">
        <v>27</v>
      </c>
      <c r="P70" s="52"/>
      <c r="Q70" s="52"/>
    </row>
    <row r="71" ht="20.1" customHeight="1" spans="1:17">
      <c r="A71" s="26">
        <f t="shared" si="5"/>
        <v>65</v>
      </c>
      <c r="B71" s="27" t="s">
        <v>258</v>
      </c>
      <c r="C71" s="28" t="s">
        <v>22</v>
      </c>
      <c r="D71" s="29" t="s">
        <v>77</v>
      </c>
      <c r="E71" s="29" t="s">
        <v>259</v>
      </c>
      <c r="F71" s="28" t="s">
        <v>35</v>
      </c>
      <c r="G71" s="34">
        <v>12.68</v>
      </c>
      <c r="H71" s="34">
        <v>12.68</v>
      </c>
      <c r="I71" s="46">
        <f t="shared" si="6"/>
        <v>14201.6</v>
      </c>
      <c r="J71" s="47">
        <f t="shared" si="7"/>
        <v>866.2976</v>
      </c>
      <c r="K71" s="48">
        <v>0.8</v>
      </c>
      <c r="L71" s="47">
        <f t="shared" si="8"/>
        <v>693.03808</v>
      </c>
      <c r="M71" s="49">
        <f t="shared" si="9"/>
        <v>173.25952</v>
      </c>
      <c r="N71" s="29" t="s">
        <v>260</v>
      </c>
      <c r="O71" s="50" t="s">
        <v>27</v>
      </c>
      <c r="P71" s="52"/>
      <c r="Q71" s="52"/>
    </row>
    <row r="72" ht="20.1" customHeight="1" spans="1:17">
      <c r="A72" s="26">
        <f t="shared" si="5"/>
        <v>66</v>
      </c>
      <c r="B72" s="27" t="s">
        <v>261</v>
      </c>
      <c r="C72" s="28" t="s">
        <v>22</v>
      </c>
      <c r="D72" s="29" t="s">
        <v>118</v>
      </c>
      <c r="E72" s="29" t="s">
        <v>262</v>
      </c>
      <c r="F72" s="28" t="s">
        <v>35</v>
      </c>
      <c r="G72" s="34">
        <v>16.32</v>
      </c>
      <c r="H72" s="34">
        <v>16.32</v>
      </c>
      <c r="I72" s="46">
        <f t="shared" si="6"/>
        <v>18278.4</v>
      </c>
      <c r="J72" s="47">
        <f t="shared" si="7"/>
        <v>1114.9824</v>
      </c>
      <c r="K72" s="48">
        <v>0.8</v>
      </c>
      <c r="L72" s="47">
        <f t="shared" si="8"/>
        <v>891.98592</v>
      </c>
      <c r="M72" s="49">
        <f t="shared" si="9"/>
        <v>222.99648</v>
      </c>
      <c r="N72" s="29" t="s">
        <v>263</v>
      </c>
      <c r="O72" s="50" t="s">
        <v>27</v>
      </c>
      <c r="P72" s="52"/>
      <c r="Q72" s="52"/>
    </row>
    <row r="73" ht="20.1" customHeight="1" spans="1:17">
      <c r="A73" s="26">
        <f t="shared" si="5"/>
        <v>67</v>
      </c>
      <c r="B73" s="27" t="s">
        <v>264</v>
      </c>
      <c r="C73" s="28" t="s">
        <v>22</v>
      </c>
      <c r="D73" s="29" t="s">
        <v>203</v>
      </c>
      <c r="E73" s="29" t="s">
        <v>265</v>
      </c>
      <c r="F73" s="28" t="s">
        <v>35</v>
      </c>
      <c r="G73" s="34">
        <v>5.5</v>
      </c>
      <c r="H73" s="34">
        <v>5.5</v>
      </c>
      <c r="I73" s="46">
        <f t="shared" si="6"/>
        <v>6160</v>
      </c>
      <c r="J73" s="47">
        <f t="shared" si="7"/>
        <v>375.76</v>
      </c>
      <c r="K73" s="48">
        <v>0.8</v>
      </c>
      <c r="L73" s="47">
        <f t="shared" si="8"/>
        <v>300.608</v>
      </c>
      <c r="M73" s="49">
        <f t="shared" si="9"/>
        <v>75.152</v>
      </c>
      <c r="N73" s="29" t="s">
        <v>266</v>
      </c>
      <c r="O73" s="50" t="s">
        <v>27</v>
      </c>
      <c r="P73" s="52"/>
      <c r="Q73" s="52"/>
    </row>
    <row r="74" ht="20.1" customHeight="1" spans="1:17">
      <c r="A74" s="26">
        <f t="shared" si="5"/>
        <v>68</v>
      </c>
      <c r="B74" s="27" t="s">
        <v>267</v>
      </c>
      <c r="C74" s="28" t="s">
        <v>22</v>
      </c>
      <c r="D74" s="29" t="s">
        <v>23</v>
      </c>
      <c r="E74" s="29" t="s">
        <v>268</v>
      </c>
      <c r="F74" s="28" t="s">
        <v>35</v>
      </c>
      <c r="G74" s="34">
        <v>6.06</v>
      </c>
      <c r="H74" s="34">
        <v>6.06</v>
      </c>
      <c r="I74" s="46">
        <f t="shared" si="6"/>
        <v>6787.2</v>
      </c>
      <c r="J74" s="47">
        <f t="shared" si="7"/>
        <v>414.0192</v>
      </c>
      <c r="K74" s="48">
        <v>0.8</v>
      </c>
      <c r="L74" s="47">
        <f t="shared" si="8"/>
        <v>331.21536</v>
      </c>
      <c r="M74" s="49">
        <f t="shared" si="9"/>
        <v>82.80384</v>
      </c>
      <c r="N74" s="29" t="s">
        <v>269</v>
      </c>
      <c r="O74" s="50" t="s">
        <v>27</v>
      </c>
      <c r="P74" s="52"/>
      <c r="Q74" s="52"/>
    </row>
    <row r="75" ht="20.1" customHeight="1" spans="1:17">
      <c r="A75" s="26">
        <f t="shared" si="5"/>
        <v>69</v>
      </c>
      <c r="B75" s="27" t="s">
        <v>270</v>
      </c>
      <c r="C75" s="28" t="s">
        <v>22</v>
      </c>
      <c r="D75" s="29" t="s">
        <v>53</v>
      </c>
      <c r="E75" s="29" t="s">
        <v>271</v>
      </c>
      <c r="F75" s="28" t="s">
        <v>35</v>
      </c>
      <c r="G75" s="34">
        <v>48.99</v>
      </c>
      <c r="H75" s="34">
        <v>48.99</v>
      </c>
      <c r="I75" s="46">
        <f t="shared" si="6"/>
        <v>54868.8</v>
      </c>
      <c r="J75" s="47">
        <f t="shared" si="7"/>
        <v>3346.9968</v>
      </c>
      <c r="K75" s="48">
        <v>0.8</v>
      </c>
      <c r="L75" s="47">
        <f t="shared" si="8"/>
        <v>2677.59744</v>
      </c>
      <c r="M75" s="49">
        <f t="shared" si="9"/>
        <v>669.39936</v>
      </c>
      <c r="N75" s="29" t="s">
        <v>272</v>
      </c>
      <c r="O75" s="50" t="s">
        <v>27</v>
      </c>
      <c r="P75" s="52"/>
      <c r="Q75" s="52"/>
    </row>
    <row r="76" ht="20.1" customHeight="1" spans="1:17">
      <c r="A76" s="26">
        <f t="shared" si="5"/>
        <v>70</v>
      </c>
      <c r="B76" s="27" t="s">
        <v>273</v>
      </c>
      <c r="C76" s="28" t="s">
        <v>22</v>
      </c>
      <c r="D76" s="29" t="s">
        <v>274</v>
      </c>
      <c r="E76" s="29" t="s">
        <v>275</v>
      </c>
      <c r="F76" s="28" t="s">
        <v>35</v>
      </c>
      <c r="G76" s="34">
        <v>6.57</v>
      </c>
      <c r="H76" s="34">
        <v>6.57</v>
      </c>
      <c r="I76" s="46">
        <f t="shared" si="6"/>
        <v>7358.4</v>
      </c>
      <c r="J76" s="47">
        <f t="shared" si="7"/>
        <v>448.8624</v>
      </c>
      <c r="K76" s="48">
        <v>0.8</v>
      </c>
      <c r="L76" s="47">
        <f t="shared" si="8"/>
        <v>359.08992</v>
      </c>
      <c r="M76" s="49">
        <f t="shared" si="9"/>
        <v>89.77248</v>
      </c>
      <c r="N76" s="29" t="s">
        <v>276</v>
      </c>
      <c r="O76" s="50" t="s">
        <v>27</v>
      </c>
      <c r="P76" s="52"/>
      <c r="Q76" s="52"/>
    </row>
    <row r="77" ht="20.1" customHeight="1" spans="1:17">
      <c r="A77" s="26">
        <f t="shared" si="5"/>
        <v>71</v>
      </c>
      <c r="B77" s="27" t="s">
        <v>277</v>
      </c>
      <c r="C77" s="28" t="s">
        <v>22</v>
      </c>
      <c r="D77" s="29" t="s">
        <v>64</v>
      </c>
      <c r="E77" s="29" t="s">
        <v>278</v>
      </c>
      <c r="F77" s="28" t="s">
        <v>35</v>
      </c>
      <c r="G77" s="34">
        <v>9.93</v>
      </c>
      <c r="H77" s="34">
        <v>9.93</v>
      </c>
      <c r="I77" s="46">
        <f t="shared" si="6"/>
        <v>11121.6</v>
      </c>
      <c r="J77" s="47">
        <f t="shared" si="7"/>
        <v>678.4176</v>
      </c>
      <c r="K77" s="48">
        <v>0.8</v>
      </c>
      <c r="L77" s="47">
        <f t="shared" si="8"/>
        <v>542.73408</v>
      </c>
      <c r="M77" s="49">
        <f t="shared" si="9"/>
        <v>135.68352</v>
      </c>
      <c r="N77" s="29" t="s">
        <v>279</v>
      </c>
      <c r="O77" s="50" t="s">
        <v>27</v>
      </c>
      <c r="P77" s="52"/>
      <c r="Q77" s="52"/>
    </row>
    <row r="78" ht="20.1" customHeight="1" spans="1:17">
      <c r="A78" s="26">
        <f t="shared" si="5"/>
        <v>72</v>
      </c>
      <c r="B78" s="27" t="s">
        <v>280</v>
      </c>
      <c r="C78" s="28" t="s">
        <v>22</v>
      </c>
      <c r="D78" s="29" t="s">
        <v>196</v>
      </c>
      <c r="E78" s="29" t="s">
        <v>281</v>
      </c>
      <c r="F78" s="28" t="s">
        <v>35</v>
      </c>
      <c r="G78" s="34">
        <v>31.24</v>
      </c>
      <c r="H78" s="34">
        <v>31.24</v>
      </c>
      <c r="I78" s="46">
        <f t="shared" si="6"/>
        <v>34988.8</v>
      </c>
      <c r="J78" s="47">
        <f t="shared" si="7"/>
        <v>2134.3168</v>
      </c>
      <c r="K78" s="48">
        <v>0.8</v>
      </c>
      <c r="L78" s="47">
        <f t="shared" si="8"/>
        <v>1707.45344</v>
      </c>
      <c r="M78" s="49">
        <f t="shared" si="9"/>
        <v>426.86336</v>
      </c>
      <c r="N78" s="29" t="s">
        <v>282</v>
      </c>
      <c r="O78" s="50" t="s">
        <v>27</v>
      </c>
      <c r="P78" s="52"/>
      <c r="Q78" s="52"/>
    </row>
    <row r="79" ht="20.1" customHeight="1" spans="1:17">
      <c r="A79" s="26">
        <f t="shared" si="5"/>
        <v>73</v>
      </c>
      <c r="B79" s="27" t="s">
        <v>283</v>
      </c>
      <c r="C79" s="28" t="s">
        <v>22</v>
      </c>
      <c r="D79" s="29" t="s">
        <v>184</v>
      </c>
      <c r="E79" s="29" t="s">
        <v>284</v>
      </c>
      <c r="F79" s="28" t="s">
        <v>35</v>
      </c>
      <c r="G79" s="34">
        <v>5.64</v>
      </c>
      <c r="H79" s="34">
        <v>5.64</v>
      </c>
      <c r="I79" s="46">
        <f t="shared" si="6"/>
        <v>6316.8</v>
      </c>
      <c r="J79" s="47">
        <f t="shared" si="7"/>
        <v>385.3248</v>
      </c>
      <c r="K79" s="48">
        <v>0.8</v>
      </c>
      <c r="L79" s="47">
        <f t="shared" si="8"/>
        <v>308.25984</v>
      </c>
      <c r="M79" s="49">
        <f t="shared" si="9"/>
        <v>77.06496</v>
      </c>
      <c r="N79" s="29" t="s">
        <v>285</v>
      </c>
      <c r="O79" s="50" t="s">
        <v>27</v>
      </c>
      <c r="P79" s="52"/>
      <c r="Q79" s="52"/>
    </row>
    <row r="80" ht="20.1" customHeight="1" spans="1:17">
      <c r="A80" s="26">
        <f t="shared" si="5"/>
        <v>74</v>
      </c>
      <c r="B80" s="27" t="s">
        <v>286</v>
      </c>
      <c r="C80" s="28" t="s">
        <v>22</v>
      </c>
      <c r="D80" s="29" t="s">
        <v>108</v>
      </c>
      <c r="E80" s="29" t="s">
        <v>287</v>
      </c>
      <c r="F80" s="28" t="s">
        <v>35</v>
      </c>
      <c r="G80" s="34">
        <v>19.33</v>
      </c>
      <c r="H80" s="34">
        <v>19.33</v>
      </c>
      <c r="I80" s="46">
        <f t="shared" si="6"/>
        <v>21649.6</v>
      </c>
      <c r="J80" s="47">
        <f t="shared" si="7"/>
        <v>1320.6256</v>
      </c>
      <c r="K80" s="48">
        <v>0.8</v>
      </c>
      <c r="L80" s="47">
        <f t="shared" si="8"/>
        <v>1056.50048</v>
      </c>
      <c r="M80" s="49">
        <f t="shared" si="9"/>
        <v>264.12512</v>
      </c>
      <c r="N80" s="29" t="s">
        <v>288</v>
      </c>
      <c r="O80" s="50" t="s">
        <v>27</v>
      </c>
      <c r="P80" s="52"/>
      <c r="Q80" s="52"/>
    </row>
    <row r="81" ht="20.1" customHeight="1" spans="1:17">
      <c r="A81" s="26">
        <f t="shared" si="5"/>
        <v>75</v>
      </c>
      <c r="B81" s="27" t="s">
        <v>289</v>
      </c>
      <c r="C81" s="28" t="s">
        <v>22</v>
      </c>
      <c r="D81" s="29" t="s">
        <v>44</v>
      </c>
      <c r="E81" s="29" t="s">
        <v>290</v>
      </c>
      <c r="F81" s="28" t="s">
        <v>35</v>
      </c>
      <c r="G81" s="34">
        <v>15.49</v>
      </c>
      <c r="H81" s="34">
        <v>15.49</v>
      </c>
      <c r="I81" s="46">
        <f t="shared" si="6"/>
        <v>17348.8</v>
      </c>
      <c r="J81" s="47">
        <f t="shared" si="7"/>
        <v>1058.2768</v>
      </c>
      <c r="K81" s="48">
        <v>0.8</v>
      </c>
      <c r="L81" s="47">
        <f t="shared" si="8"/>
        <v>846.62144</v>
      </c>
      <c r="M81" s="49">
        <f t="shared" si="9"/>
        <v>211.65536</v>
      </c>
      <c r="N81" s="29" t="s">
        <v>291</v>
      </c>
      <c r="O81" s="50" t="s">
        <v>27</v>
      </c>
      <c r="P81" s="52"/>
      <c r="Q81" s="52"/>
    </row>
    <row r="82" ht="20.1" customHeight="1" spans="1:17">
      <c r="A82" s="26">
        <f t="shared" si="5"/>
        <v>76</v>
      </c>
      <c r="B82" s="27" t="s">
        <v>292</v>
      </c>
      <c r="C82" s="28" t="s">
        <v>22</v>
      </c>
      <c r="D82" s="29" t="s">
        <v>81</v>
      </c>
      <c r="E82" s="29" t="s">
        <v>293</v>
      </c>
      <c r="F82" s="28" t="s">
        <v>35</v>
      </c>
      <c r="G82" s="34">
        <v>26.89</v>
      </c>
      <c r="H82" s="34">
        <v>26.89</v>
      </c>
      <c r="I82" s="46">
        <f t="shared" si="6"/>
        <v>30116.8</v>
      </c>
      <c r="J82" s="47">
        <f t="shared" si="7"/>
        <v>1837.1248</v>
      </c>
      <c r="K82" s="48">
        <v>0.8</v>
      </c>
      <c r="L82" s="47">
        <f t="shared" si="8"/>
        <v>1469.69984</v>
      </c>
      <c r="M82" s="49">
        <f t="shared" si="9"/>
        <v>367.42496</v>
      </c>
      <c r="N82" s="29" t="s">
        <v>294</v>
      </c>
      <c r="O82" s="50" t="s">
        <v>27</v>
      </c>
      <c r="P82" s="52"/>
      <c r="Q82" s="52"/>
    </row>
    <row r="83" ht="20.1" customHeight="1" spans="1:17">
      <c r="A83" s="26">
        <f t="shared" si="5"/>
        <v>77</v>
      </c>
      <c r="B83" s="27" t="s">
        <v>295</v>
      </c>
      <c r="C83" s="28" t="s">
        <v>22</v>
      </c>
      <c r="D83" s="29" t="s">
        <v>44</v>
      </c>
      <c r="E83" s="29" t="s">
        <v>296</v>
      </c>
      <c r="F83" s="28" t="s">
        <v>35</v>
      </c>
      <c r="G83" s="34">
        <v>17.94</v>
      </c>
      <c r="H83" s="34">
        <v>17.94</v>
      </c>
      <c r="I83" s="46">
        <f t="shared" si="6"/>
        <v>20092.8</v>
      </c>
      <c r="J83" s="47">
        <f t="shared" si="7"/>
        <v>1225.6608</v>
      </c>
      <c r="K83" s="48">
        <v>0.8</v>
      </c>
      <c r="L83" s="47">
        <f t="shared" si="8"/>
        <v>980.52864</v>
      </c>
      <c r="M83" s="49">
        <f t="shared" si="9"/>
        <v>245.13216</v>
      </c>
      <c r="N83" s="29" t="s">
        <v>297</v>
      </c>
      <c r="O83" s="50" t="s">
        <v>27</v>
      </c>
      <c r="P83" s="52"/>
      <c r="Q83" s="52"/>
    </row>
    <row r="84" ht="20.1" customHeight="1" spans="1:17">
      <c r="A84" s="26">
        <f t="shared" si="5"/>
        <v>78</v>
      </c>
      <c r="B84" s="27" t="s">
        <v>298</v>
      </c>
      <c r="C84" s="28" t="s">
        <v>22</v>
      </c>
      <c r="D84" s="29" t="s">
        <v>299</v>
      </c>
      <c r="E84" s="29" t="s">
        <v>300</v>
      </c>
      <c r="F84" s="28" t="s">
        <v>35</v>
      </c>
      <c r="G84" s="34">
        <v>5.03</v>
      </c>
      <c r="H84" s="34">
        <v>5.03</v>
      </c>
      <c r="I84" s="46">
        <f t="shared" si="6"/>
        <v>5633.6</v>
      </c>
      <c r="J84" s="47">
        <f t="shared" si="7"/>
        <v>343.6496</v>
      </c>
      <c r="K84" s="48">
        <v>0.8</v>
      </c>
      <c r="L84" s="47">
        <f t="shared" si="8"/>
        <v>274.91968</v>
      </c>
      <c r="M84" s="49">
        <f t="shared" si="9"/>
        <v>68.72992</v>
      </c>
      <c r="N84" s="29" t="s">
        <v>301</v>
      </c>
      <c r="O84" s="50" t="s">
        <v>27</v>
      </c>
      <c r="P84" s="52"/>
      <c r="Q84" s="52"/>
    </row>
    <row r="85" ht="20.1" customHeight="1" spans="1:17">
      <c r="A85" s="26">
        <f t="shared" ref="A85:A95" si="10">ROW()-6</f>
        <v>79</v>
      </c>
      <c r="B85" s="27" t="s">
        <v>302</v>
      </c>
      <c r="C85" s="28" t="s">
        <v>22</v>
      </c>
      <c r="D85" s="29" t="s">
        <v>184</v>
      </c>
      <c r="E85" s="29" t="s">
        <v>303</v>
      </c>
      <c r="F85" s="28" t="s">
        <v>35</v>
      </c>
      <c r="G85" s="34">
        <v>15.51</v>
      </c>
      <c r="H85" s="34">
        <v>15.51</v>
      </c>
      <c r="I85" s="46">
        <f t="shared" ref="I85:I95" si="11">G85*1120</f>
        <v>17371.2</v>
      </c>
      <c r="J85" s="47">
        <f t="shared" ref="J85:J95" si="12">G85*68.32</f>
        <v>1059.6432</v>
      </c>
      <c r="K85" s="48">
        <v>0.8</v>
      </c>
      <c r="L85" s="47">
        <f t="shared" ref="L85:L95" si="13">J85*K85</f>
        <v>847.71456</v>
      </c>
      <c r="M85" s="49">
        <f t="shared" ref="M85:M95" si="14">G85*13.664</f>
        <v>211.92864</v>
      </c>
      <c r="N85" s="29" t="s">
        <v>304</v>
      </c>
      <c r="O85" s="50" t="s">
        <v>27</v>
      </c>
      <c r="P85" s="52"/>
      <c r="Q85" s="52"/>
    </row>
    <row r="86" ht="20.1" customHeight="1" spans="1:17">
      <c r="A86" s="26">
        <f t="shared" si="10"/>
        <v>80</v>
      </c>
      <c r="B86" s="27" t="s">
        <v>305</v>
      </c>
      <c r="C86" s="28" t="s">
        <v>22</v>
      </c>
      <c r="D86" s="29" t="s">
        <v>306</v>
      </c>
      <c r="E86" s="29" t="s">
        <v>307</v>
      </c>
      <c r="F86" s="28" t="s">
        <v>35</v>
      </c>
      <c r="G86" s="34">
        <v>11.34</v>
      </c>
      <c r="H86" s="34">
        <v>11.34</v>
      </c>
      <c r="I86" s="46">
        <f t="shared" si="11"/>
        <v>12700.8</v>
      </c>
      <c r="J86" s="47">
        <f t="shared" si="12"/>
        <v>774.7488</v>
      </c>
      <c r="K86" s="48">
        <v>0.8</v>
      </c>
      <c r="L86" s="47">
        <f t="shared" si="13"/>
        <v>619.79904</v>
      </c>
      <c r="M86" s="49">
        <f t="shared" si="14"/>
        <v>154.94976</v>
      </c>
      <c r="N86" s="29" t="s">
        <v>308</v>
      </c>
      <c r="O86" s="50" t="s">
        <v>27</v>
      </c>
      <c r="P86" s="52"/>
      <c r="Q86" s="52"/>
    </row>
    <row r="87" ht="20.1" customHeight="1" spans="1:17">
      <c r="A87" s="26">
        <f t="shared" si="10"/>
        <v>81</v>
      </c>
      <c r="B87" s="27" t="s">
        <v>309</v>
      </c>
      <c r="C87" s="28" t="s">
        <v>22</v>
      </c>
      <c r="D87" s="29" t="s">
        <v>108</v>
      </c>
      <c r="E87" s="29" t="s">
        <v>310</v>
      </c>
      <c r="F87" s="28" t="s">
        <v>35</v>
      </c>
      <c r="G87" s="34">
        <v>20.59</v>
      </c>
      <c r="H87" s="34">
        <v>20.59</v>
      </c>
      <c r="I87" s="46">
        <f t="shared" si="11"/>
        <v>23060.8</v>
      </c>
      <c r="J87" s="47">
        <f t="shared" si="12"/>
        <v>1406.7088</v>
      </c>
      <c r="K87" s="48">
        <v>0.8</v>
      </c>
      <c r="L87" s="47">
        <f t="shared" si="13"/>
        <v>1125.36704</v>
      </c>
      <c r="M87" s="49">
        <f t="shared" si="14"/>
        <v>281.34176</v>
      </c>
      <c r="N87" s="29" t="s">
        <v>311</v>
      </c>
      <c r="O87" s="50" t="s">
        <v>27</v>
      </c>
      <c r="P87" s="52"/>
      <c r="Q87" s="52"/>
    </row>
    <row r="88" ht="20.1" customHeight="1" spans="1:17">
      <c r="A88" s="26">
        <f t="shared" si="10"/>
        <v>82</v>
      </c>
      <c r="B88" s="27" t="s">
        <v>312</v>
      </c>
      <c r="C88" s="28" t="s">
        <v>22</v>
      </c>
      <c r="D88" s="29" t="s">
        <v>81</v>
      </c>
      <c r="E88" s="29" t="s">
        <v>313</v>
      </c>
      <c r="F88" s="28" t="s">
        <v>35</v>
      </c>
      <c r="G88" s="34">
        <v>11.07</v>
      </c>
      <c r="H88" s="34">
        <v>11.07</v>
      </c>
      <c r="I88" s="46">
        <f t="shared" si="11"/>
        <v>12398.4</v>
      </c>
      <c r="J88" s="47">
        <f t="shared" si="12"/>
        <v>756.3024</v>
      </c>
      <c r="K88" s="48">
        <v>0.8</v>
      </c>
      <c r="L88" s="47">
        <f t="shared" si="13"/>
        <v>605.04192</v>
      </c>
      <c r="M88" s="49">
        <f t="shared" si="14"/>
        <v>151.26048</v>
      </c>
      <c r="N88" s="29" t="s">
        <v>314</v>
      </c>
      <c r="O88" s="50" t="s">
        <v>27</v>
      </c>
      <c r="P88" s="52"/>
      <c r="Q88" s="52"/>
    </row>
    <row r="89" ht="20.1" customHeight="1" spans="1:17">
      <c r="A89" s="26">
        <f t="shared" si="10"/>
        <v>83</v>
      </c>
      <c r="B89" s="27" t="s">
        <v>315</v>
      </c>
      <c r="C89" s="28" t="s">
        <v>22</v>
      </c>
      <c r="D89" s="29" t="s">
        <v>255</v>
      </c>
      <c r="E89" s="29" t="s">
        <v>316</v>
      </c>
      <c r="F89" s="28" t="s">
        <v>35</v>
      </c>
      <c r="G89" s="34">
        <v>13.23</v>
      </c>
      <c r="H89" s="34">
        <v>13.23</v>
      </c>
      <c r="I89" s="46">
        <f t="shared" si="11"/>
        <v>14817.6</v>
      </c>
      <c r="J89" s="47">
        <f t="shared" si="12"/>
        <v>903.8736</v>
      </c>
      <c r="K89" s="48">
        <v>0.8</v>
      </c>
      <c r="L89" s="47">
        <f t="shared" si="13"/>
        <v>723.09888</v>
      </c>
      <c r="M89" s="49">
        <f t="shared" si="14"/>
        <v>180.77472</v>
      </c>
      <c r="N89" s="29" t="s">
        <v>317</v>
      </c>
      <c r="O89" s="50" t="s">
        <v>27</v>
      </c>
      <c r="P89" s="52"/>
      <c r="Q89" s="52"/>
    </row>
    <row r="90" ht="20.1" customHeight="1" spans="1:17">
      <c r="A90" s="26">
        <f t="shared" si="10"/>
        <v>84</v>
      </c>
      <c r="B90" s="27" t="s">
        <v>318</v>
      </c>
      <c r="C90" s="28" t="s">
        <v>22</v>
      </c>
      <c r="D90" s="29" t="s">
        <v>319</v>
      </c>
      <c r="E90" s="29" t="s">
        <v>320</v>
      </c>
      <c r="F90" s="28" t="s">
        <v>35</v>
      </c>
      <c r="G90" s="34">
        <v>3.78</v>
      </c>
      <c r="H90" s="34">
        <v>3.78</v>
      </c>
      <c r="I90" s="46">
        <f t="shared" si="11"/>
        <v>4233.6</v>
      </c>
      <c r="J90" s="47">
        <f t="shared" si="12"/>
        <v>258.2496</v>
      </c>
      <c r="K90" s="48">
        <v>0.8</v>
      </c>
      <c r="L90" s="47">
        <f t="shared" si="13"/>
        <v>206.59968</v>
      </c>
      <c r="M90" s="49">
        <f t="shared" si="14"/>
        <v>51.64992</v>
      </c>
      <c r="N90" s="29" t="s">
        <v>321</v>
      </c>
      <c r="O90" s="50" t="s">
        <v>27</v>
      </c>
      <c r="P90" s="52"/>
      <c r="Q90" s="52"/>
    </row>
    <row r="91" ht="20.1" customHeight="1" spans="1:17">
      <c r="A91" s="26">
        <f t="shared" si="10"/>
        <v>85</v>
      </c>
      <c r="B91" s="27" t="s">
        <v>322</v>
      </c>
      <c r="C91" s="28" t="s">
        <v>22</v>
      </c>
      <c r="D91" s="29" t="s">
        <v>23</v>
      </c>
      <c r="E91" s="29" t="s">
        <v>323</v>
      </c>
      <c r="F91" s="28" t="s">
        <v>35</v>
      </c>
      <c r="G91" s="34">
        <v>15.12</v>
      </c>
      <c r="H91" s="34">
        <v>15.12</v>
      </c>
      <c r="I91" s="46">
        <f t="shared" si="11"/>
        <v>16934.4</v>
      </c>
      <c r="J91" s="47">
        <f t="shared" si="12"/>
        <v>1032.9984</v>
      </c>
      <c r="K91" s="48">
        <v>0.8</v>
      </c>
      <c r="L91" s="47">
        <f t="shared" si="13"/>
        <v>826.39872</v>
      </c>
      <c r="M91" s="49">
        <f t="shared" si="14"/>
        <v>206.59968</v>
      </c>
      <c r="N91" s="29" t="s">
        <v>324</v>
      </c>
      <c r="O91" s="50" t="s">
        <v>27</v>
      </c>
      <c r="P91" s="52"/>
      <c r="Q91" s="52"/>
    </row>
    <row r="92" ht="20.1" customHeight="1" spans="1:17">
      <c r="A92" s="26">
        <f t="shared" si="10"/>
        <v>86</v>
      </c>
      <c r="B92" s="27" t="s">
        <v>325</v>
      </c>
      <c r="C92" s="28" t="s">
        <v>22</v>
      </c>
      <c r="D92" s="29" t="s">
        <v>39</v>
      </c>
      <c r="E92" s="29" t="s">
        <v>326</v>
      </c>
      <c r="F92" s="28" t="s">
        <v>35</v>
      </c>
      <c r="G92" s="34">
        <v>8.6</v>
      </c>
      <c r="H92" s="34">
        <v>8.6</v>
      </c>
      <c r="I92" s="46">
        <f t="shared" si="11"/>
        <v>9632</v>
      </c>
      <c r="J92" s="47">
        <f t="shared" si="12"/>
        <v>587.552</v>
      </c>
      <c r="K92" s="48">
        <v>0.8</v>
      </c>
      <c r="L92" s="47">
        <f t="shared" si="13"/>
        <v>470.0416</v>
      </c>
      <c r="M92" s="49">
        <f t="shared" si="14"/>
        <v>117.5104</v>
      </c>
      <c r="N92" s="29" t="s">
        <v>327</v>
      </c>
      <c r="O92" s="50" t="s">
        <v>27</v>
      </c>
      <c r="P92" s="52"/>
      <c r="Q92" s="52"/>
    </row>
    <row r="93" ht="20.1" customHeight="1" spans="1:17">
      <c r="A93" s="26">
        <f t="shared" si="10"/>
        <v>87</v>
      </c>
      <c r="B93" s="27" t="s">
        <v>328</v>
      </c>
      <c r="C93" s="28" t="s">
        <v>22</v>
      </c>
      <c r="D93" s="29" t="s">
        <v>23</v>
      </c>
      <c r="E93" s="29" t="s">
        <v>329</v>
      </c>
      <c r="F93" s="28" t="s">
        <v>35</v>
      </c>
      <c r="G93" s="34">
        <v>27.43</v>
      </c>
      <c r="H93" s="34">
        <v>27.43</v>
      </c>
      <c r="I93" s="46">
        <f t="shared" si="11"/>
        <v>30721.6</v>
      </c>
      <c r="J93" s="47">
        <f t="shared" si="12"/>
        <v>1874.0176</v>
      </c>
      <c r="K93" s="48">
        <v>0.8</v>
      </c>
      <c r="L93" s="47">
        <f t="shared" si="13"/>
        <v>1499.21408</v>
      </c>
      <c r="M93" s="49">
        <f t="shared" si="14"/>
        <v>374.80352</v>
      </c>
      <c r="N93" s="29" t="s">
        <v>330</v>
      </c>
      <c r="O93" s="50" t="s">
        <v>27</v>
      </c>
      <c r="P93" s="52"/>
      <c r="Q93" s="52"/>
    </row>
    <row r="94" ht="20.1" customHeight="1" spans="1:17">
      <c r="A94" s="26">
        <f t="shared" si="10"/>
        <v>88</v>
      </c>
      <c r="B94" s="27" t="s">
        <v>331</v>
      </c>
      <c r="C94" s="28" t="s">
        <v>22</v>
      </c>
      <c r="D94" s="29" t="s">
        <v>188</v>
      </c>
      <c r="E94" s="29" t="s">
        <v>332</v>
      </c>
      <c r="F94" s="28" t="s">
        <v>35</v>
      </c>
      <c r="G94" s="34">
        <v>9.25</v>
      </c>
      <c r="H94" s="34">
        <v>9.25</v>
      </c>
      <c r="I94" s="46">
        <f t="shared" si="11"/>
        <v>10360</v>
      </c>
      <c r="J94" s="47">
        <f t="shared" si="12"/>
        <v>631.96</v>
      </c>
      <c r="K94" s="48">
        <v>0.8</v>
      </c>
      <c r="L94" s="47">
        <f t="shared" si="13"/>
        <v>505.568</v>
      </c>
      <c r="M94" s="49">
        <f t="shared" si="14"/>
        <v>126.392</v>
      </c>
      <c r="N94" s="29" t="s">
        <v>333</v>
      </c>
      <c r="O94" s="50" t="s">
        <v>27</v>
      </c>
      <c r="P94" s="52"/>
      <c r="Q94" s="52"/>
    </row>
    <row r="95" ht="20.1" customHeight="1" spans="1:17">
      <c r="A95" s="26">
        <f t="shared" si="10"/>
        <v>89</v>
      </c>
      <c r="B95" s="27" t="s">
        <v>334</v>
      </c>
      <c r="C95" s="28" t="s">
        <v>22</v>
      </c>
      <c r="D95" s="29" t="s">
        <v>95</v>
      </c>
      <c r="E95" s="29" t="s">
        <v>335</v>
      </c>
      <c r="F95" s="28" t="s">
        <v>35</v>
      </c>
      <c r="G95" s="34">
        <v>5.67</v>
      </c>
      <c r="H95" s="34">
        <v>5.67</v>
      </c>
      <c r="I95" s="46">
        <f t="shared" si="11"/>
        <v>6350.4</v>
      </c>
      <c r="J95" s="47">
        <f t="shared" si="12"/>
        <v>387.3744</v>
      </c>
      <c r="K95" s="48">
        <v>0.8</v>
      </c>
      <c r="L95" s="47">
        <f t="shared" si="13"/>
        <v>309.89952</v>
      </c>
      <c r="M95" s="49">
        <f t="shared" si="14"/>
        <v>77.47488</v>
      </c>
      <c r="N95" s="29" t="s">
        <v>336</v>
      </c>
      <c r="O95" s="50" t="s">
        <v>27</v>
      </c>
      <c r="P95" s="52"/>
      <c r="Q95" s="52"/>
    </row>
    <row r="96" ht="20.1" customHeight="1" spans="1:17">
      <c r="A96" s="26">
        <f t="shared" ref="A96:A132" si="15">ROW()-6</f>
        <v>90</v>
      </c>
      <c r="B96" s="27" t="s">
        <v>337</v>
      </c>
      <c r="C96" s="28" t="s">
        <v>22</v>
      </c>
      <c r="D96" s="29" t="s">
        <v>338</v>
      </c>
      <c r="E96" s="29" t="s">
        <v>339</v>
      </c>
      <c r="F96" s="28" t="s">
        <v>35</v>
      </c>
      <c r="G96" s="34">
        <v>49.34</v>
      </c>
      <c r="H96" s="34">
        <v>49.34</v>
      </c>
      <c r="I96" s="46">
        <f t="shared" ref="I96:I132" si="16">G96*1120</f>
        <v>55260.8</v>
      </c>
      <c r="J96" s="47">
        <f t="shared" ref="J96:J132" si="17">G96*68.32</f>
        <v>3370.9088</v>
      </c>
      <c r="K96" s="48">
        <v>0.8</v>
      </c>
      <c r="L96" s="47">
        <f t="shared" ref="L96:L132" si="18">J96*K96</f>
        <v>2696.72704</v>
      </c>
      <c r="M96" s="49">
        <f t="shared" ref="M96:M132" si="19">G96*13.664</f>
        <v>674.18176</v>
      </c>
      <c r="N96" s="29" t="s">
        <v>340</v>
      </c>
      <c r="O96" s="50" t="s">
        <v>27</v>
      </c>
      <c r="P96" s="52"/>
      <c r="Q96" s="52"/>
    </row>
    <row r="97" ht="20.1" customHeight="1" spans="1:17">
      <c r="A97" s="26">
        <f t="shared" si="15"/>
        <v>91</v>
      </c>
      <c r="B97" s="27" t="s">
        <v>341</v>
      </c>
      <c r="C97" s="28" t="s">
        <v>22</v>
      </c>
      <c r="D97" s="29" t="s">
        <v>108</v>
      </c>
      <c r="E97" s="29" t="s">
        <v>339</v>
      </c>
      <c r="F97" s="28" t="s">
        <v>35</v>
      </c>
      <c r="G97" s="34">
        <v>63.09</v>
      </c>
      <c r="H97" s="34">
        <v>63.09</v>
      </c>
      <c r="I97" s="46">
        <f t="shared" si="16"/>
        <v>70660.8</v>
      </c>
      <c r="J97" s="47">
        <f t="shared" si="17"/>
        <v>4310.3088</v>
      </c>
      <c r="K97" s="48">
        <v>0.8</v>
      </c>
      <c r="L97" s="47">
        <f t="shared" si="18"/>
        <v>3448.24704</v>
      </c>
      <c r="M97" s="49">
        <f t="shared" si="19"/>
        <v>862.06176</v>
      </c>
      <c r="N97" s="29" t="s">
        <v>342</v>
      </c>
      <c r="O97" s="50" t="s">
        <v>27</v>
      </c>
      <c r="P97" s="52"/>
      <c r="Q97" s="52"/>
    </row>
    <row r="98" ht="20.1" customHeight="1" spans="1:17">
      <c r="A98" s="26">
        <f t="shared" si="15"/>
        <v>92</v>
      </c>
      <c r="B98" s="27" t="s">
        <v>343</v>
      </c>
      <c r="C98" s="28" t="s">
        <v>22</v>
      </c>
      <c r="D98" s="29" t="s">
        <v>167</v>
      </c>
      <c r="E98" s="29" t="s">
        <v>344</v>
      </c>
      <c r="F98" s="28" t="s">
        <v>35</v>
      </c>
      <c r="G98" s="34">
        <v>8.72</v>
      </c>
      <c r="H98" s="34">
        <v>8.72</v>
      </c>
      <c r="I98" s="46">
        <f t="shared" si="16"/>
        <v>9766.4</v>
      </c>
      <c r="J98" s="47">
        <f t="shared" si="17"/>
        <v>595.7504</v>
      </c>
      <c r="K98" s="48">
        <v>0.8</v>
      </c>
      <c r="L98" s="47">
        <f t="shared" si="18"/>
        <v>476.60032</v>
      </c>
      <c r="M98" s="49">
        <f t="shared" si="19"/>
        <v>119.15008</v>
      </c>
      <c r="N98" s="29" t="s">
        <v>345</v>
      </c>
      <c r="O98" s="50" t="s">
        <v>27</v>
      </c>
      <c r="P98" s="52"/>
      <c r="Q98" s="52"/>
    </row>
    <row r="99" ht="20.1" customHeight="1" spans="1:17">
      <c r="A99" s="26">
        <f t="shared" si="15"/>
        <v>93</v>
      </c>
      <c r="B99" s="27" t="s">
        <v>346</v>
      </c>
      <c r="C99" s="28" t="s">
        <v>22</v>
      </c>
      <c r="D99" s="29" t="s">
        <v>44</v>
      </c>
      <c r="E99" s="29" t="s">
        <v>347</v>
      </c>
      <c r="F99" s="28" t="s">
        <v>35</v>
      </c>
      <c r="G99" s="34">
        <v>4.7</v>
      </c>
      <c r="H99" s="34">
        <v>4.7</v>
      </c>
      <c r="I99" s="46">
        <f t="shared" si="16"/>
        <v>5264</v>
      </c>
      <c r="J99" s="47">
        <f t="shared" si="17"/>
        <v>321.104</v>
      </c>
      <c r="K99" s="48">
        <v>0.8</v>
      </c>
      <c r="L99" s="47">
        <f t="shared" si="18"/>
        <v>256.8832</v>
      </c>
      <c r="M99" s="49">
        <f t="shared" si="19"/>
        <v>64.2208</v>
      </c>
      <c r="N99" s="29" t="s">
        <v>348</v>
      </c>
      <c r="O99" s="50" t="s">
        <v>27</v>
      </c>
      <c r="P99" s="52"/>
      <c r="Q99" s="52"/>
    </row>
    <row r="100" ht="20.1" customHeight="1" spans="1:17">
      <c r="A100" s="26">
        <f t="shared" si="15"/>
        <v>94</v>
      </c>
      <c r="B100" s="27" t="s">
        <v>349</v>
      </c>
      <c r="C100" s="28" t="s">
        <v>22</v>
      </c>
      <c r="D100" s="29" t="s">
        <v>81</v>
      </c>
      <c r="E100" s="29" t="s">
        <v>350</v>
      </c>
      <c r="F100" s="28" t="s">
        <v>35</v>
      </c>
      <c r="G100" s="34">
        <v>7.52</v>
      </c>
      <c r="H100" s="34">
        <v>7.52</v>
      </c>
      <c r="I100" s="46">
        <f t="shared" si="16"/>
        <v>8422.4</v>
      </c>
      <c r="J100" s="47">
        <f t="shared" si="17"/>
        <v>513.7664</v>
      </c>
      <c r="K100" s="48">
        <v>0.8</v>
      </c>
      <c r="L100" s="47">
        <f t="shared" si="18"/>
        <v>411.01312</v>
      </c>
      <c r="M100" s="49">
        <f t="shared" si="19"/>
        <v>102.75328</v>
      </c>
      <c r="N100" s="29" t="s">
        <v>351</v>
      </c>
      <c r="O100" s="50" t="s">
        <v>27</v>
      </c>
      <c r="P100" s="52"/>
      <c r="Q100" s="52"/>
    </row>
    <row r="101" ht="20.1" customHeight="1" spans="1:17">
      <c r="A101" s="26">
        <f t="shared" si="15"/>
        <v>95</v>
      </c>
      <c r="B101" s="27" t="s">
        <v>352</v>
      </c>
      <c r="C101" s="28" t="s">
        <v>22</v>
      </c>
      <c r="D101" s="29" t="s">
        <v>188</v>
      </c>
      <c r="E101" s="29" t="s">
        <v>353</v>
      </c>
      <c r="F101" s="28" t="s">
        <v>35</v>
      </c>
      <c r="G101" s="34">
        <v>3.76</v>
      </c>
      <c r="H101" s="34">
        <v>3.76</v>
      </c>
      <c r="I101" s="46">
        <f t="shared" si="16"/>
        <v>4211.2</v>
      </c>
      <c r="J101" s="47">
        <f t="shared" si="17"/>
        <v>256.8832</v>
      </c>
      <c r="K101" s="48">
        <v>0.8</v>
      </c>
      <c r="L101" s="47">
        <f t="shared" si="18"/>
        <v>205.50656</v>
      </c>
      <c r="M101" s="49">
        <f t="shared" si="19"/>
        <v>51.37664</v>
      </c>
      <c r="N101" s="29" t="s">
        <v>354</v>
      </c>
      <c r="O101" s="50" t="s">
        <v>27</v>
      </c>
      <c r="P101" s="52"/>
      <c r="Q101" s="52"/>
    </row>
    <row r="102" ht="20.1" customHeight="1" spans="1:17">
      <c r="A102" s="26">
        <f t="shared" si="15"/>
        <v>96</v>
      </c>
      <c r="B102" s="27" t="s">
        <v>355</v>
      </c>
      <c r="C102" s="28" t="s">
        <v>22</v>
      </c>
      <c r="D102" s="29" t="s">
        <v>53</v>
      </c>
      <c r="E102" s="29" t="s">
        <v>356</v>
      </c>
      <c r="F102" s="28" t="s">
        <v>35</v>
      </c>
      <c r="G102" s="34">
        <v>20.69</v>
      </c>
      <c r="H102" s="34">
        <v>20.69</v>
      </c>
      <c r="I102" s="46">
        <f t="shared" si="16"/>
        <v>23172.8</v>
      </c>
      <c r="J102" s="47">
        <f t="shared" si="17"/>
        <v>1413.5408</v>
      </c>
      <c r="K102" s="48">
        <v>0.8</v>
      </c>
      <c r="L102" s="47">
        <f t="shared" si="18"/>
        <v>1130.83264</v>
      </c>
      <c r="M102" s="49">
        <f t="shared" si="19"/>
        <v>282.70816</v>
      </c>
      <c r="N102" s="29" t="s">
        <v>357</v>
      </c>
      <c r="O102" s="50" t="s">
        <v>27</v>
      </c>
      <c r="P102" s="52"/>
      <c r="Q102" s="52"/>
    </row>
    <row r="103" ht="20.1" customHeight="1" spans="1:17">
      <c r="A103" s="26">
        <f t="shared" si="15"/>
        <v>97</v>
      </c>
      <c r="B103" s="27" t="s">
        <v>358</v>
      </c>
      <c r="C103" s="28" t="s">
        <v>22</v>
      </c>
      <c r="D103" s="29" t="s">
        <v>147</v>
      </c>
      <c r="E103" s="29" t="s">
        <v>359</v>
      </c>
      <c r="F103" s="28" t="s">
        <v>35</v>
      </c>
      <c r="G103" s="34">
        <v>37.1</v>
      </c>
      <c r="H103" s="34">
        <v>37.1</v>
      </c>
      <c r="I103" s="46">
        <f t="shared" si="16"/>
        <v>41552</v>
      </c>
      <c r="J103" s="47">
        <f t="shared" si="17"/>
        <v>2534.672</v>
      </c>
      <c r="K103" s="48">
        <v>0.8</v>
      </c>
      <c r="L103" s="47">
        <f t="shared" si="18"/>
        <v>2027.7376</v>
      </c>
      <c r="M103" s="49">
        <f t="shared" si="19"/>
        <v>506.9344</v>
      </c>
      <c r="N103" s="29" t="s">
        <v>360</v>
      </c>
      <c r="O103" s="50" t="s">
        <v>27</v>
      </c>
      <c r="P103" s="52"/>
      <c r="Q103" s="52"/>
    </row>
    <row r="104" ht="20.1" customHeight="1" spans="1:17">
      <c r="A104" s="26">
        <f t="shared" si="15"/>
        <v>98</v>
      </c>
      <c r="B104" s="27" t="s">
        <v>361</v>
      </c>
      <c r="C104" s="28" t="s">
        <v>22</v>
      </c>
      <c r="D104" s="29" t="s">
        <v>108</v>
      </c>
      <c r="E104" s="29" t="s">
        <v>362</v>
      </c>
      <c r="F104" s="28" t="s">
        <v>35</v>
      </c>
      <c r="G104" s="34">
        <v>8</v>
      </c>
      <c r="H104" s="34">
        <v>8</v>
      </c>
      <c r="I104" s="46">
        <f t="shared" si="16"/>
        <v>8960</v>
      </c>
      <c r="J104" s="47">
        <f t="shared" si="17"/>
        <v>546.56</v>
      </c>
      <c r="K104" s="48">
        <v>0.8</v>
      </c>
      <c r="L104" s="47">
        <f t="shared" si="18"/>
        <v>437.248</v>
      </c>
      <c r="M104" s="49">
        <f t="shared" si="19"/>
        <v>109.312</v>
      </c>
      <c r="N104" s="29" t="s">
        <v>363</v>
      </c>
      <c r="O104" s="50" t="s">
        <v>27</v>
      </c>
      <c r="P104" s="52"/>
      <c r="Q104" s="52"/>
    </row>
    <row r="105" ht="20.1" customHeight="1" spans="1:17">
      <c r="A105" s="26">
        <f t="shared" si="15"/>
        <v>99</v>
      </c>
      <c r="B105" s="27" t="s">
        <v>364</v>
      </c>
      <c r="C105" s="28" t="s">
        <v>22</v>
      </c>
      <c r="D105" s="29" t="s">
        <v>188</v>
      </c>
      <c r="E105" s="29" t="s">
        <v>365</v>
      </c>
      <c r="F105" s="28" t="s">
        <v>35</v>
      </c>
      <c r="G105" s="34">
        <v>12.9</v>
      </c>
      <c r="H105" s="34">
        <v>12.9</v>
      </c>
      <c r="I105" s="46">
        <f t="shared" si="16"/>
        <v>14448</v>
      </c>
      <c r="J105" s="47">
        <f t="shared" si="17"/>
        <v>881.328</v>
      </c>
      <c r="K105" s="48">
        <v>0.8</v>
      </c>
      <c r="L105" s="47">
        <f t="shared" si="18"/>
        <v>705.0624</v>
      </c>
      <c r="M105" s="49">
        <f t="shared" si="19"/>
        <v>176.2656</v>
      </c>
      <c r="N105" s="29" t="s">
        <v>366</v>
      </c>
      <c r="O105" s="50" t="s">
        <v>27</v>
      </c>
      <c r="P105" s="52"/>
      <c r="Q105" s="52"/>
    </row>
    <row r="106" ht="20.1" customHeight="1" spans="1:17">
      <c r="A106" s="26">
        <f t="shared" si="15"/>
        <v>100</v>
      </c>
      <c r="B106" s="27" t="s">
        <v>367</v>
      </c>
      <c r="C106" s="28" t="s">
        <v>22</v>
      </c>
      <c r="D106" s="29" t="s">
        <v>184</v>
      </c>
      <c r="E106" s="29" t="s">
        <v>368</v>
      </c>
      <c r="F106" s="28" t="s">
        <v>35</v>
      </c>
      <c r="G106" s="34">
        <v>12.7</v>
      </c>
      <c r="H106" s="34">
        <v>12.7</v>
      </c>
      <c r="I106" s="46">
        <f t="shared" si="16"/>
        <v>14224</v>
      </c>
      <c r="J106" s="47">
        <f t="shared" si="17"/>
        <v>867.664</v>
      </c>
      <c r="K106" s="48">
        <v>0.8</v>
      </c>
      <c r="L106" s="47">
        <f t="shared" si="18"/>
        <v>694.1312</v>
      </c>
      <c r="M106" s="49">
        <f t="shared" si="19"/>
        <v>173.5328</v>
      </c>
      <c r="N106" s="29" t="s">
        <v>369</v>
      </c>
      <c r="O106" s="50" t="s">
        <v>27</v>
      </c>
      <c r="P106" s="52"/>
      <c r="Q106" s="52"/>
    </row>
    <row r="107" ht="20.1" customHeight="1" spans="1:17">
      <c r="A107" s="26">
        <f t="shared" si="15"/>
        <v>101</v>
      </c>
      <c r="B107" s="27" t="s">
        <v>370</v>
      </c>
      <c r="C107" s="28" t="s">
        <v>22</v>
      </c>
      <c r="D107" s="29" t="s">
        <v>184</v>
      </c>
      <c r="E107" s="29" t="s">
        <v>371</v>
      </c>
      <c r="F107" s="28" t="s">
        <v>35</v>
      </c>
      <c r="G107" s="34">
        <v>17.11</v>
      </c>
      <c r="H107" s="34">
        <v>17.11</v>
      </c>
      <c r="I107" s="46">
        <f t="shared" si="16"/>
        <v>19163.2</v>
      </c>
      <c r="J107" s="47">
        <f t="shared" si="17"/>
        <v>1168.9552</v>
      </c>
      <c r="K107" s="48">
        <v>0.8</v>
      </c>
      <c r="L107" s="47">
        <f t="shared" si="18"/>
        <v>935.16416</v>
      </c>
      <c r="M107" s="49">
        <f t="shared" si="19"/>
        <v>233.79104</v>
      </c>
      <c r="N107" s="29" t="s">
        <v>372</v>
      </c>
      <c r="O107" s="50" t="s">
        <v>27</v>
      </c>
      <c r="P107" s="52"/>
      <c r="Q107" s="52"/>
    </row>
    <row r="108" ht="20.1" customHeight="1" spans="1:17">
      <c r="A108" s="26">
        <f t="shared" si="15"/>
        <v>102</v>
      </c>
      <c r="B108" s="27" t="s">
        <v>373</v>
      </c>
      <c r="C108" s="28" t="s">
        <v>22</v>
      </c>
      <c r="D108" s="29" t="s">
        <v>319</v>
      </c>
      <c r="E108" s="29" t="s">
        <v>374</v>
      </c>
      <c r="F108" s="28" t="s">
        <v>35</v>
      </c>
      <c r="G108" s="34">
        <v>5.64</v>
      </c>
      <c r="H108" s="34">
        <v>5.64</v>
      </c>
      <c r="I108" s="46">
        <f t="shared" si="16"/>
        <v>6316.8</v>
      </c>
      <c r="J108" s="47">
        <f t="shared" si="17"/>
        <v>385.3248</v>
      </c>
      <c r="K108" s="48">
        <v>0.8</v>
      </c>
      <c r="L108" s="47">
        <f t="shared" si="18"/>
        <v>308.25984</v>
      </c>
      <c r="M108" s="49">
        <f t="shared" si="19"/>
        <v>77.06496</v>
      </c>
      <c r="N108" s="29" t="s">
        <v>375</v>
      </c>
      <c r="O108" s="50" t="s">
        <v>27</v>
      </c>
      <c r="P108" s="52"/>
      <c r="Q108" s="52"/>
    </row>
    <row r="109" ht="20.1" customHeight="1" spans="1:17">
      <c r="A109" s="26">
        <f t="shared" si="15"/>
        <v>103</v>
      </c>
      <c r="B109" s="27" t="s">
        <v>376</v>
      </c>
      <c r="C109" s="28" t="s">
        <v>22</v>
      </c>
      <c r="D109" s="29" t="s">
        <v>39</v>
      </c>
      <c r="E109" s="29" t="s">
        <v>377</v>
      </c>
      <c r="F109" s="28" t="s">
        <v>35</v>
      </c>
      <c r="G109" s="34">
        <v>9.62</v>
      </c>
      <c r="H109" s="34">
        <v>9.62</v>
      </c>
      <c r="I109" s="46">
        <f t="shared" si="16"/>
        <v>10774.4</v>
      </c>
      <c r="J109" s="47">
        <f t="shared" si="17"/>
        <v>657.2384</v>
      </c>
      <c r="K109" s="48">
        <v>0.8</v>
      </c>
      <c r="L109" s="47">
        <f t="shared" si="18"/>
        <v>525.79072</v>
      </c>
      <c r="M109" s="49">
        <f t="shared" si="19"/>
        <v>131.44768</v>
      </c>
      <c r="N109" s="29" t="s">
        <v>378</v>
      </c>
      <c r="O109" s="50" t="s">
        <v>27</v>
      </c>
      <c r="P109" s="52"/>
      <c r="Q109" s="52"/>
    </row>
    <row r="110" ht="20.1" customHeight="1" spans="1:17">
      <c r="A110" s="26">
        <f t="shared" si="15"/>
        <v>104</v>
      </c>
      <c r="B110" s="27" t="s">
        <v>379</v>
      </c>
      <c r="C110" s="28" t="s">
        <v>22</v>
      </c>
      <c r="D110" s="29" t="s">
        <v>44</v>
      </c>
      <c r="E110" s="29" t="s">
        <v>380</v>
      </c>
      <c r="F110" s="28" t="s">
        <v>35</v>
      </c>
      <c r="G110" s="34">
        <v>10.75</v>
      </c>
      <c r="H110" s="34">
        <v>10.75</v>
      </c>
      <c r="I110" s="46">
        <f t="shared" si="16"/>
        <v>12040</v>
      </c>
      <c r="J110" s="47">
        <f t="shared" si="17"/>
        <v>734.44</v>
      </c>
      <c r="K110" s="48">
        <v>0.8</v>
      </c>
      <c r="L110" s="47">
        <f t="shared" si="18"/>
        <v>587.552</v>
      </c>
      <c r="M110" s="49">
        <f t="shared" si="19"/>
        <v>146.888</v>
      </c>
      <c r="N110" s="29" t="s">
        <v>381</v>
      </c>
      <c r="O110" s="50" t="s">
        <v>27</v>
      </c>
      <c r="P110" s="52"/>
      <c r="Q110" s="52"/>
    </row>
    <row r="111" ht="20.1" customHeight="1" spans="1:17">
      <c r="A111" s="26">
        <f t="shared" si="15"/>
        <v>105</v>
      </c>
      <c r="B111" s="27" t="s">
        <v>382</v>
      </c>
      <c r="C111" s="28" t="s">
        <v>22</v>
      </c>
      <c r="D111" s="29" t="s">
        <v>39</v>
      </c>
      <c r="E111" s="29" t="s">
        <v>383</v>
      </c>
      <c r="F111" s="28" t="s">
        <v>35</v>
      </c>
      <c r="G111" s="34">
        <v>18.8</v>
      </c>
      <c r="H111" s="34">
        <v>18.8</v>
      </c>
      <c r="I111" s="46">
        <f t="shared" si="16"/>
        <v>21056</v>
      </c>
      <c r="J111" s="47">
        <f t="shared" si="17"/>
        <v>1284.416</v>
      </c>
      <c r="K111" s="48">
        <v>0.8</v>
      </c>
      <c r="L111" s="47">
        <f t="shared" si="18"/>
        <v>1027.5328</v>
      </c>
      <c r="M111" s="49">
        <f t="shared" si="19"/>
        <v>256.8832</v>
      </c>
      <c r="N111" s="29" t="s">
        <v>384</v>
      </c>
      <c r="O111" s="50" t="s">
        <v>27</v>
      </c>
      <c r="P111" s="52"/>
      <c r="Q111" s="52"/>
    </row>
    <row r="112" ht="20.1" customHeight="1" spans="1:17">
      <c r="A112" s="26">
        <f t="shared" si="15"/>
        <v>106</v>
      </c>
      <c r="B112" s="27" t="s">
        <v>385</v>
      </c>
      <c r="C112" s="28" t="s">
        <v>22</v>
      </c>
      <c r="D112" s="29" t="s">
        <v>184</v>
      </c>
      <c r="E112" s="29" t="s">
        <v>386</v>
      </c>
      <c r="F112" s="28" t="s">
        <v>35</v>
      </c>
      <c r="G112" s="34">
        <v>16</v>
      </c>
      <c r="H112" s="34">
        <v>16</v>
      </c>
      <c r="I112" s="46">
        <f t="shared" si="16"/>
        <v>17920</v>
      </c>
      <c r="J112" s="47">
        <f t="shared" si="17"/>
        <v>1093.12</v>
      </c>
      <c r="K112" s="48">
        <v>0.8</v>
      </c>
      <c r="L112" s="47">
        <f t="shared" si="18"/>
        <v>874.496</v>
      </c>
      <c r="M112" s="49">
        <f t="shared" si="19"/>
        <v>218.624</v>
      </c>
      <c r="N112" s="29" t="s">
        <v>387</v>
      </c>
      <c r="O112" s="50" t="s">
        <v>27</v>
      </c>
      <c r="P112" s="52"/>
      <c r="Q112" s="52"/>
    </row>
    <row r="113" ht="20.1" customHeight="1" spans="1:17">
      <c r="A113" s="26">
        <f t="shared" si="15"/>
        <v>107</v>
      </c>
      <c r="B113" s="27" t="s">
        <v>388</v>
      </c>
      <c r="C113" s="28" t="s">
        <v>22</v>
      </c>
      <c r="D113" s="29" t="s">
        <v>389</v>
      </c>
      <c r="E113" s="29" t="s">
        <v>390</v>
      </c>
      <c r="F113" s="28" t="s">
        <v>35</v>
      </c>
      <c r="G113" s="34">
        <v>5.93</v>
      </c>
      <c r="H113" s="34">
        <v>5.93</v>
      </c>
      <c r="I113" s="46">
        <f t="shared" si="16"/>
        <v>6641.6</v>
      </c>
      <c r="J113" s="47">
        <f t="shared" si="17"/>
        <v>405.1376</v>
      </c>
      <c r="K113" s="48">
        <v>0.8</v>
      </c>
      <c r="L113" s="47">
        <f t="shared" si="18"/>
        <v>324.11008</v>
      </c>
      <c r="M113" s="49">
        <f t="shared" si="19"/>
        <v>81.02752</v>
      </c>
      <c r="N113" s="29" t="s">
        <v>391</v>
      </c>
      <c r="O113" s="50" t="s">
        <v>27</v>
      </c>
      <c r="P113" s="52"/>
      <c r="Q113" s="52"/>
    </row>
    <row r="114" ht="20.1" customHeight="1" spans="1:17">
      <c r="A114" s="26">
        <f t="shared" si="15"/>
        <v>108</v>
      </c>
      <c r="B114" s="27" t="s">
        <v>392</v>
      </c>
      <c r="C114" s="28" t="s">
        <v>22</v>
      </c>
      <c r="D114" s="29" t="s">
        <v>23</v>
      </c>
      <c r="E114" s="29" t="s">
        <v>393</v>
      </c>
      <c r="F114" s="28" t="s">
        <v>35</v>
      </c>
      <c r="G114" s="34">
        <v>9.48</v>
      </c>
      <c r="H114" s="34">
        <v>9.48</v>
      </c>
      <c r="I114" s="46">
        <f t="shared" si="16"/>
        <v>10617.6</v>
      </c>
      <c r="J114" s="47">
        <f t="shared" si="17"/>
        <v>647.6736</v>
      </c>
      <c r="K114" s="48">
        <v>0.8</v>
      </c>
      <c r="L114" s="47">
        <f t="shared" si="18"/>
        <v>518.13888</v>
      </c>
      <c r="M114" s="49">
        <f t="shared" si="19"/>
        <v>129.53472</v>
      </c>
      <c r="N114" s="29" t="s">
        <v>394</v>
      </c>
      <c r="O114" s="50" t="s">
        <v>27</v>
      </c>
      <c r="P114" s="52"/>
      <c r="Q114" s="52"/>
    </row>
    <row r="115" ht="20.1" customHeight="1" spans="1:17">
      <c r="A115" s="26">
        <f t="shared" si="15"/>
        <v>109</v>
      </c>
      <c r="B115" s="27" t="s">
        <v>395</v>
      </c>
      <c r="C115" s="28" t="s">
        <v>22</v>
      </c>
      <c r="D115" s="29" t="s">
        <v>108</v>
      </c>
      <c r="E115" s="29" t="s">
        <v>396</v>
      </c>
      <c r="F115" s="28" t="s">
        <v>35</v>
      </c>
      <c r="G115" s="34">
        <v>13.39</v>
      </c>
      <c r="H115" s="34">
        <v>13.39</v>
      </c>
      <c r="I115" s="46">
        <f t="shared" si="16"/>
        <v>14996.8</v>
      </c>
      <c r="J115" s="47">
        <f t="shared" si="17"/>
        <v>914.8048</v>
      </c>
      <c r="K115" s="48">
        <v>0.8</v>
      </c>
      <c r="L115" s="47">
        <f t="shared" si="18"/>
        <v>731.84384</v>
      </c>
      <c r="M115" s="49">
        <f t="shared" si="19"/>
        <v>182.96096</v>
      </c>
      <c r="N115" s="29" t="s">
        <v>397</v>
      </c>
      <c r="O115" s="50" t="s">
        <v>27</v>
      </c>
      <c r="P115" s="52"/>
      <c r="Q115" s="52"/>
    </row>
    <row r="116" ht="20.1" customHeight="1" spans="1:17">
      <c r="A116" s="26">
        <f t="shared" si="15"/>
        <v>110</v>
      </c>
      <c r="B116" s="27" t="s">
        <v>398</v>
      </c>
      <c r="C116" s="28" t="s">
        <v>22</v>
      </c>
      <c r="D116" s="29" t="s">
        <v>188</v>
      </c>
      <c r="E116" s="29" t="s">
        <v>74</v>
      </c>
      <c r="F116" s="28" t="s">
        <v>35</v>
      </c>
      <c r="G116" s="34">
        <v>16.92</v>
      </c>
      <c r="H116" s="34">
        <v>16.92</v>
      </c>
      <c r="I116" s="46">
        <f t="shared" si="16"/>
        <v>18950.4</v>
      </c>
      <c r="J116" s="47">
        <f t="shared" si="17"/>
        <v>1155.9744</v>
      </c>
      <c r="K116" s="48">
        <v>0.8</v>
      </c>
      <c r="L116" s="47">
        <f t="shared" si="18"/>
        <v>924.77952</v>
      </c>
      <c r="M116" s="49">
        <f t="shared" si="19"/>
        <v>231.19488</v>
      </c>
      <c r="N116" s="29" t="s">
        <v>399</v>
      </c>
      <c r="O116" s="50" t="s">
        <v>27</v>
      </c>
      <c r="P116" s="52"/>
      <c r="Q116" s="52"/>
    </row>
    <row r="117" ht="20.1" customHeight="1" spans="1:17">
      <c r="A117" s="26">
        <f t="shared" si="15"/>
        <v>111</v>
      </c>
      <c r="B117" s="27" t="s">
        <v>400</v>
      </c>
      <c r="C117" s="28" t="s">
        <v>22</v>
      </c>
      <c r="D117" s="29" t="s">
        <v>39</v>
      </c>
      <c r="E117" s="29" t="s">
        <v>401</v>
      </c>
      <c r="F117" s="28" t="s">
        <v>35</v>
      </c>
      <c r="G117" s="34">
        <v>5.64</v>
      </c>
      <c r="H117" s="34">
        <v>5.64</v>
      </c>
      <c r="I117" s="46">
        <f t="shared" si="16"/>
        <v>6316.8</v>
      </c>
      <c r="J117" s="47">
        <f t="shared" si="17"/>
        <v>385.3248</v>
      </c>
      <c r="K117" s="48">
        <v>0.8</v>
      </c>
      <c r="L117" s="47">
        <f t="shared" si="18"/>
        <v>308.25984</v>
      </c>
      <c r="M117" s="49">
        <f t="shared" si="19"/>
        <v>77.06496</v>
      </c>
      <c r="N117" s="29" t="s">
        <v>402</v>
      </c>
      <c r="O117" s="50" t="s">
        <v>27</v>
      </c>
      <c r="P117" s="52"/>
      <c r="Q117" s="52"/>
    </row>
    <row r="118" ht="20.1" customHeight="1" spans="1:17">
      <c r="A118" s="26">
        <f t="shared" si="15"/>
        <v>112</v>
      </c>
      <c r="B118" s="27" t="s">
        <v>403</v>
      </c>
      <c r="C118" s="28" t="s">
        <v>22</v>
      </c>
      <c r="D118" s="29" t="s">
        <v>137</v>
      </c>
      <c r="E118" s="29" t="s">
        <v>404</v>
      </c>
      <c r="F118" s="28" t="s">
        <v>35</v>
      </c>
      <c r="G118" s="34">
        <v>11.28</v>
      </c>
      <c r="H118" s="34">
        <v>11.28</v>
      </c>
      <c r="I118" s="46">
        <f t="shared" si="16"/>
        <v>12633.6</v>
      </c>
      <c r="J118" s="47">
        <f t="shared" si="17"/>
        <v>770.6496</v>
      </c>
      <c r="K118" s="48">
        <v>0.8</v>
      </c>
      <c r="L118" s="47">
        <f t="shared" si="18"/>
        <v>616.51968</v>
      </c>
      <c r="M118" s="49">
        <f t="shared" si="19"/>
        <v>154.12992</v>
      </c>
      <c r="N118" s="29" t="s">
        <v>405</v>
      </c>
      <c r="O118" s="50" t="s">
        <v>27</v>
      </c>
      <c r="P118" s="52"/>
      <c r="Q118" s="52"/>
    </row>
    <row r="119" ht="20.1" customHeight="1" spans="1:17">
      <c r="A119" s="26">
        <f t="shared" si="15"/>
        <v>113</v>
      </c>
      <c r="B119" s="27" t="s">
        <v>406</v>
      </c>
      <c r="C119" s="28" t="s">
        <v>22</v>
      </c>
      <c r="D119" s="29" t="s">
        <v>319</v>
      </c>
      <c r="E119" s="29" t="s">
        <v>407</v>
      </c>
      <c r="F119" s="28" t="s">
        <v>35</v>
      </c>
      <c r="G119" s="34">
        <v>9.4</v>
      </c>
      <c r="H119" s="34">
        <v>9.4</v>
      </c>
      <c r="I119" s="46">
        <f t="shared" si="16"/>
        <v>10528</v>
      </c>
      <c r="J119" s="47">
        <f t="shared" si="17"/>
        <v>642.208</v>
      </c>
      <c r="K119" s="48">
        <v>0.8</v>
      </c>
      <c r="L119" s="47">
        <f t="shared" si="18"/>
        <v>513.7664</v>
      </c>
      <c r="M119" s="49">
        <f t="shared" si="19"/>
        <v>128.4416</v>
      </c>
      <c r="N119" s="29" t="s">
        <v>408</v>
      </c>
      <c r="O119" s="50" t="s">
        <v>27</v>
      </c>
      <c r="P119" s="52"/>
      <c r="Q119" s="52"/>
    </row>
    <row r="120" ht="20.1" customHeight="1" spans="1:17">
      <c r="A120" s="26">
        <f t="shared" si="15"/>
        <v>114</v>
      </c>
      <c r="B120" s="27" t="s">
        <v>409</v>
      </c>
      <c r="C120" s="28" t="s">
        <v>22</v>
      </c>
      <c r="D120" s="29" t="s">
        <v>203</v>
      </c>
      <c r="E120" s="29" t="s">
        <v>410</v>
      </c>
      <c r="F120" s="28" t="s">
        <v>35</v>
      </c>
      <c r="G120" s="34">
        <v>4.36</v>
      </c>
      <c r="H120" s="34">
        <v>4.36</v>
      </c>
      <c r="I120" s="46">
        <f t="shared" si="16"/>
        <v>4883.2</v>
      </c>
      <c r="J120" s="47">
        <f t="shared" si="17"/>
        <v>297.8752</v>
      </c>
      <c r="K120" s="48">
        <v>0.8</v>
      </c>
      <c r="L120" s="47">
        <f t="shared" si="18"/>
        <v>238.30016</v>
      </c>
      <c r="M120" s="49">
        <f t="shared" si="19"/>
        <v>59.57504</v>
      </c>
      <c r="N120" s="29" t="s">
        <v>411</v>
      </c>
      <c r="O120" s="50" t="s">
        <v>27</v>
      </c>
      <c r="P120" s="52"/>
      <c r="Q120" s="52"/>
    </row>
    <row r="121" ht="20.1" customHeight="1" spans="1:17">
      <c r="A121" s="26">
        <f t="shared" si="15"/>
        <v>115</v>
      </c>
      <c r="B121" s="27" t="s">
        <v>412</v>
      </c>
      <c r="C121" s="28" t="s">
        <v>22</v>
      </c>
      <c r="D121" s="29" t="s">
        <v>188</v>
      </c>
      <c r="E121" s="29" t="s">
        <v>413</v>
      </c>
      <c r="F121" s="28" t="s">
        <v>35</v>
      </c>
      <c r="G121" s="34">
        <v>16.92</v>
      </c>
      <c r="H121" s="34">
        <v>16.92</v>
      </c>
      <c r="I121" s="46">
        <f t="shared" si="16"/>
        <v>18950.4</v>
      </c>
      <c r="J121" s="47">
        <f t="shared" si="17"/>
        <v>1155.9744</v>
      </c>
      <c r="K121" s="48">
        <v>0.8</v>
      </c>
      <c r="L121" s="47">
        <f t="shared" si="18"/>
        <v>924.77952</v>
      </c>
      <c r="M121" s="49">
        <f t="shared" si="19"/>
        <v>231.19488</v>
      </c>
      <c r="N121" s="29" t="s">
        <v>414</v>
      </c>
      <c r="O121" s="50" t="s">
        <v>27</v>
      </c>
      <c r="P121" s="52"/>
      <c r="Q121" s="52"/>
    </row>
    <row r="122" ht="20.1" customHeight="1" spans="1:17">
      <c r="A122" s="26">
        <f t="shared" si="15"/>
        <v>116</v>
      </c>
      <c r="B122" s="27" t="s">
        <v>415</v>
      </c>
      <c r="C122" s="28" t="s">
        <v>22</v>
      </c>
      <c r="D122" s="29" t="s">
        <v>77</v>
      </c>
      <c r="E122" s="29" t="s">
        <v>416</v>
      </c>
      <c r="F122" s="28" t="s">
        <v>35</v>
      </c>
      <c r="G122" s="34">
        <v>56.87</v>
      </c>
      <c r="H122" s="34">
        <v>56.87</v>
      </c>
      <c r="I122" s="46">
        <f t="shared" si="16"/>
        <v>63694.4</v>
      </c>
      <c r="J122" s="47">
        <f t="shared" si="17"/>
        <v>3885.3584</v>
      </c>
      <c r="K122" s="48">
        <v>0.8</v>
      </c>
      <c r="L122" s="47">
        <f t="shared" si="18"/>
        <v>3108.28672</v>
      </c>
      <c r="M122" s="49">
        <f t="shared" si="19"/>
        <v>777.07168</v>
      </c>
      <c r="N122" s="29" t="s">
        <v>417</v>
      </c>
      <c r="O122" s="50" t="s">
        <v>27</v>
      </c>
      <c r="P122" s="52"/>
      <c r="Q122" s="52"/>
    </row>
    <row r="123" ht="20.1" customHeight="1" spans="1:17">
      <c r="A123" s="26">
        <f t="shared" si="15"/>
        <v>117</v>
      </c>
      <c r="B123" s="27" t="s">
        <v>418</v>
      </c>
      <c r="C123" s="28" t="s">
        <v>22</v>
      </c>
      <c r="D123" s="29" t="s">
        <v>137</v>
      </c>
      <c r="E123" s="29" t="s">
        <v>419</v>
      </c>
      <c r="F123" s="28" t="s">
        <v>35</v>
      </c>
      <c r="G123" s="34">
        <v>7.54</v>
      </c>
      <c r="H123" s="34">
        <v>7.54</v>
      </c>
      <c r="I123" s="46">
        <f t="shared" si="16"/>
        <v>8444.8</v>
      </c>
      <c r="J123" s="47">
        <f t="shared" si="17"/>
        <v>515.1328</v>
      </c>
      <c r="K123" s="48">
        <v>0.8</v>
      </c>
      <c r="L123" s="47">
        <f t="shared" si="18"/>
        <v>412.10624</v>
      </c>
      <c r="M123" s="49">
        <f t="shared" si="19"/>
        <v>103.02656</v>
      </c>
      <c r="N123" s="29" t="s">
        <v>420</v>
      </c>
      <c r="O123" s="50" t="s">
        <v>27</v>
      </c>
      <c r="P123" s="52"/>
      <c r="Q123" s="52"/>
    </row>
    <row r="124" ht="20.1" customHeight="1" spans="1:17">
      <c r="A124" s="26">
        <f t="shared" si="15"/>
        <v>118</v>
      </c>
      <c r="B124" s="27" t="s">
        <v>421</v>
      </c>
      <c r="C124" s="28" t="s">
        <v>22</v>
      </c>
      <c r="D124" s="29" t="s">
        <v>203</v>
      </c>
      <c r="E124" s="29" t="s">
        <v>422</v>
      </c>
      <c r="F124" s="28" t="s">
        <v>35</v>
      </c>
      <c r="G124" s="34">
        <v>9.4</v>
      </c>
      <c r="H124" s="34">
        <v>9.4</v>
      </c>
      <c r="I124" s="46">
        <f t="shared" si="16"/>
        <v>10528</v>
      </c>
      <c r="J124" s="47">
        <f t="shared" si="17"/>
        <v>642.208</v>
      </c>
      <c r="K124" s="48">
        <v>0.8</v>
      </c>
      <c r="L124" s="47">
        <f t="shared" si="18"/>
        <v>513.7664</v>
      </c>
      <c r="M124" s="49">
        <f t="shared" si="19"/>
        <v>128.4416</v>
      </c>
      <c r="N124" s="29" t="s">
        <v>423</v>
      </c>
      <c r="O124" s="50" t="s">
        <v>27</v>
      </c>
      <c r="P124" s="52"/>
      <c r="Q124" s="52"/>
    </row>
    <row r="125" ht="20.1" customHeight="1" spans="1:17">
      <c r="A125" s="26">
        <f t="shared" si="15"/>
        <v>119</v>
      </c>
      <c r="B125" s="27" t="s">
        <v>424</v>
      </c>
      <c r="C125" s="28" t="s">
        <v>22</v>
      </c>
      <c r="D125" s="29" t="s">
        <v>77</v>
      </c>
      <c r="E125" s="29" t="s">
        <v>425</v>
      </c>
      <c r="F125" s="28" t="s">
        <v>35</v>
      </c>
      <c r="G125" s="34">
        <v>14.59</v>
      </c>
      <c r="H125" s="34">
        <v>14.59</v>
      </c>
      <c r="I125" s="46">
        <f t="shared" si="16"/>
        <v>16340.8</v>
      </c>
      <c r="J125" s="47">
        <f t="shared" si="17"/>
        <v>996.7888</v>
      </c>
      <c r="K125" s="48">
        <v>0.8</v>
      </c>
      <c r="L125" s="47">
        <f t="shared" si="18"/>
        <v>797.43104</v>
      </c>
      <c r="M125" s="49">
        <f t="shared" si="19"/>
        <v>199.35776</v>
      </c>
      <c r="N125" s="29" t="s">
        <v>426</v>
      </c>
      <c r="O125" s="50" t="s">
        <v>27</v>
      </c>
      <c r="P125" s="52"/>
      <c r="Q125" s="52"/>
    </row>
    <row r="126" ht="20.1" customHeight="1" spans="1:17">
      <c r="A126" s="26">
        <f t="shared" si="15"/>
        <v>120</v>
      </c>
      <c r="B126" s="27" t="s">
        <v>427</v>
      </c>
      <c r="C126" s="28" t="s">
        <v>22</v>
      </c>
      <c r="D126" s="29" t="s">
        <v>184</v>
      </c>
      <c r="E126" s="29" t="s">
        <v>428</v>
      </c>
      <c r="F126" s="28" t="s">
        <v>35</v>
      </c>
      <c r="G126" s="34">
        <v>9.4</v>
      </c>
      <c r="H126" s="34">
        <v>9.4</v>
      </c>
      <c r="I126" s="46">
        <f t="shared" si="16"/>
        <v>10528</v>
      </c>
      <c r="J126" s="47">
        <f t="shared" si="17"/>
        <v>642.208</v>
      </c>
      <c r="K126" s="48">
        <v>0.8</v>
      </c>
      <c r="L126" s="47">
        <f t="shared" si="18"/>
        <v>513.7664</v>
      </c>
      <c r="M126" s="49">
        <f t="shared" si="19"/>
        <v>128.4416</v>
      </c>
      <c r="N126" s="29" t="s">
        <v>429</v>
      </c>
      <c r="O126" s="50" t="s">
        <v>27</v>
      </c>
      <c r="P126" s="52"/>
      <c r="Q126" s="52"/>
    </row>
    <row r="127" ht="20.1" customHeight="1" spans="1:17">
      <c r="A127" s="26">
        <f t="shared" si="15"/>
        <v>121</v>
      </c>
      <c r="B127" s="27" t="s">
        <v>430</v>
      </c>
      <c r="C127" s="28" t="s">
        <v>22</v>
      </c>
      <c r="D127" s="29" t="s">
        <v>53</v>
      </c>
      <c r="E127" s="29" t="s">
        <v>431</v>
      </c>
      <c r="F127" s="28" t="s">
        <v>35</v>
      </c>
      <c r="G127" s="34">
        <v>9.4</v>
      </c>
      <c r="H127" s="34">
        <v>9.4</v>
      </c>
      <c r="I127" s="46">
        <f t="shared" si="16"/>
        <v>10528</v>
      </c>
      <c r="J127" s="47">
        <f t="shared" si="17"/>
        <v>642.208</v>
      </c>
      <c r="K127" s="48">
        <v>0.8</v>
      </c>
      <c r="L127" s="47">
        <f t="shared" si="18"/>
        <v>513.7664</v>
      </c>
      <c r="M127" s="49">
        <f t="shared" si="19"/>
        <v>128.4416</v>
      </c>
      <c r="N127" s="29" t="s">
        <v>432</v>
      </c>
      <c r="O127" s="50" t="s">
        <v>27</v>
      </c>
      <c r="P127" s="52"/>
      <c r="Q127" s="52"/>
    </row>
    <row r="128" ht="20.1" customHeight="1" spans="1:17">
      <c r="A128" s="26">
        <f t="shared" si="15"/>
        <v>122</v>
      </c>
      <c r="B128" s="27" t="s">
        <v>433</v>
      </c>
      <c r="C128" s="28" t="s">
        <v>22</v>
      </c>
      <c r="D128" s="29" t="s">
        <v>77</v>
      </c>
      <c r="E128" s="29" t="s">
        <v>434</v>
      </c>
      <c r="F128" s="28" t="s">
        <v>35</v>
      </c>
      <c r="G128" s="34">
        <v>9.4</v>
      </c>
      <c r="H128" s="34">
        <v>9.4</v>
      </c>
      <c r="I128" s="46">
        <f t="shared" si="16"/>
        <v>10528</v>
      </c>
      <c r="J128" s="47">
        <f t="shared" si="17"/>
        <v>642.208</v>
      </c>
      <c r="K128" s="48">
        <v>0.8</v>
      </c>
      <c r="L128" s="47">
        <f t="shared" si="18"/>
        <v>513.7664</v>
      </c>
      <c r="M128" s="49">
        <f t="shared" si="19"/>
        <v>128.4416</v>
      </c>
      <c r="N128" s="29" t="s">
        <v>435</v>
      </c>
      <c r="O128" s="50" t="s">
        <v>27</v>
      </c>
      <c r="P128" s="52"/>
      <c r="Q128" s="52"/>
    </row>
    <row r="129" ht="20.1" customHeight="1" spans="1:17">
      <c r="A129" s="26">
        <f t="shared" si="15"/>
        <v>123</v>
      </c>
      <c r="B129" s="27" t="s">
        <v>436</v>
      </c>
      <c r="C129" s="28" t="s">
        <v>22</v>
      </c>
      <c r="D129" s="29" t="s">
        <v>167</v>
      </c>
      <c r="E129" s="29" t="s">
        <v>437</v>
      </c>
      <c r="F129" s="28" t="s">
        <v>35</v>
      </c>
      <c r="G129" s="34">
        <v>15.04</v>
      </c>
      <c r="H129" s="34">
        <v>15.04</v>
      </c>
      <c r="I129" s="46">
        <f t="shared" si="16"/>
        <v>16844.8</v>
      </c>
      <c r="J129" s="47">
        <f t="shared" si="17"/>
        <v>1027.5328</v>
      </c>
      <c r="K129" s="48">
        <v>0.8</v>
      </c>
      <c r="L129" s="47">
        <f t="shared" si="18"/>
        <v>822.02624</v>
      </c>
      <c r="M129" s="49">
        <f t="shared" si="19"/>
        <v>205.50656</v>
      </c>
      <c r="N129" s="29" t="s">
        <v>438</v>
      </c>
      <c r="O129" s="50" t="s">
        <v>27</v>
      </c>
      <c r="P129" s="52"/>
      <c r="Q129" s="52"/>
    </row>
    <row r="130" ht="20.1" customHeight="1" spans="1:17">
      <c r="A130" s="26">
        <f t="shared" si="15"/>
        <v>124</v>
      </c>
      <c r="B130" s="27" t="s">
        <v>439</v>
      </c>
      <c r="C130" s="28" t="s">
        <v>22</v>
      </c>
      <c r="D130" s="29" t="s">
        <v>23</v>
      </c>
      <c r="E130" s="29" t="s">
        <v>440</v>
      </c>
      <c r="F130" s="28" t="s">
        <v>35</v>
      </c>
      <c r="G130" s="34">
        <v>11.28</v>
      </c>
      <c r="H130" s="34">
        <v>11.28</v>
      </c>
      <c r="I130" s="46">
        <f t="shared" si="16"/>
        <v>12633.6</v>
      </c>
      <c r="J130" s="47">
        <f t="shared" si="17"/>
        <v>770.6496</v>
      </c>
      <c r="K130" s="48">
        <v>0.8</v>
      </c>
      <c r="L130" s="47">
        <f t="shared" si="18"/>
        <v>616.51968</v>
      </c>
      <c r="M130" s="49">
        <f t="shared" si="19"/>
        <v>154.12992</v>
      </c>
      <c r="N130" s="29" t="s">
        <v>441</v>
      </c>
      <c r="O130" s="50" t="s">
        <v>27</v>
      </c>
      <c r="P130" s="52"/>
      <c r="Q130" s="52"/>
    </row>
    <row r="131" ht="20.1" customHeight="1" spans="1:17">
      <c r="A131" s="26">
        <f t="shared" si="15"/>
        <v>125</v>
      </c>
      <c r="B131" s="27" t="s">
        <v>442</v>
      </c>
      <c r="C131" s="28" t="s">
        <v>22</v>
      </c>
      <c r="D131" s="29" t="s">
        <v>443</v>
      </c>
      <c r="E131" s="29" t="s">
        <v>444</v>
      </c>
      <c r="F131" s="28" t="s">
        <v>35</v>
      </c>
      <c r="G131" s="34">
        <v>22.21</v>
      </c>
      <c r="H131" s="34">
        <v>22.21</v>
      </c>
      <c r="I131" s="46">
        <f t="shared" si="16"/>
        <v>24875.2</v>
      </c>
      <c r="J131" s="47">
        <f t="shared" si="17"/>
        <v>1517.3872</v>
      </c>
      <c r="K131" s="48">
        <v>0.8</v>
      </c>
      <c r="L131" s="47">
        <f t="shared" si="18"/>
        <v>1213.90976</v>
      </c>
      <c r="M131" s="49">
        <f t="shared" si="19"/>
        <v>303.47744</v>
      </c>
      <c r="N131" s="29" t="s">
        <v>445</v>
      </c>
      <c r="O131" s="50" t="s">
        <v>27</v>
      </c>
      <c r="P131" s="52"/>
      <c r="Q131" s="52"/>
    </row>
    <row r="132" ht="20.1" customHeight="1" spans="1:17">
      <c r="A132" s="26">
        <f t="shared" si="15"/>
        <v>126</v>
      </c>
      <c r="B132" s="27" t="s">
        <v>446</v>
      </c>
      <c r="C132" s="28" t="s">
        <v>22</v>
      </c>
      <c r="D132" s="29" t="s">
        <v>184</v>
      </c>
      <c r="E132" s="29" t="s">
        <v>447</v>
      </c>
      <c r="F132" s="28" t="s">
        <v>35</v>
      </c>
      <c r="G132" s="34">
        <v>9.4</v>
      </c>
      <c r="H132" s="34">
        <v>9.4</v>
      </c>
      <c r="I132" s="46">
        <f t="shared" si="16"/>
        <v>10528</v>
      </c>
      <c r="J132" s="47">
        <f t="shared" si="17"/>
        <v>642.208</v>
      </c>
      <c r="K132" s="48">
        <v>0.8</v>
      </c>
      <c r="L132" s="47">
        <f t="shared" si="18"/>
        <v>513.7664</v>
      </c>
      <c r="M132" s="49">
        <f t="shared" si="19"/>
        <v>128.4416</v>
      </c>
      <c r="N132" s="29" t="s">
        <v>448</v>
      </c>
      <c r="O132" s="50" t="s">
        <v>27</v>
      </c>
      <c r="P132" s="52"/>
      <c r="Q132" s="52"/>
    </row>
    <row r="133" ht="20.1" customHeight="1" spans="1:17">
      <c r="A133" s="26">
        <f t="shared" ref="A133:A158" si="20">ROW()-6</f>
        <v>127</v>
      </c>
      <c r="B133" s="27" t="s">
        <v>449</v>
      </c>
      <c r="C133" s="28" t="s">
        <v>22</v>
      </c>
      <c r="D133" s="29" t="s">
        <v>147</v>
      </c>
      <c r="E133" s="29" t="s">
        <v>450</v>
      </c>
      <c r="F133" s="28" t="s">
        <v>35</v>
      </c>
      <c r="G133" s="34">
        <v>15.08</v>
      </c>
      <c r="H133" s="34">
        <v>15.08</v>
      </c>
      <c r="I133" s="46">
        <f t="shared" ref="I133:I158" si="21">G133*1120</f>
        <v>16889.6</v>
      </c>
      <c r="J133" s="47">
        <f t="shared" ref="J133:J159" si="22">G133*68.32</f>
        <v>1030.2656</v>
      </c>
      <c r="K133" s="48">
        <v>0.8</v>
      </c>
      <c r="L133" s="47">
        <f t="shared" ref="L133:L158" si="23">J133*K133</f>
        <v>824.21248</v>
      </c>
      <c r="M133" s="49">
        <f t="shared" ref="M133:M159" si="24">G133*13.664</f>
        <v>206.05312</v>
      </c>
      <c r="N133" s="29" t="s">
        <v>451</v>
      </c>
      <c r="O133" s="50" t="s">
        <v>27</v>
      </c>
      <c r="P133" s="52"/>
      <c r="Q133" s="52"/>
    </row>
    <row r="134" ht="20.1" customHeight="1" spans="1:17">
      <c r="A134" s="26">
        <f t="shared" si="20"/>
        <v>128</v>
      </c>
      <c r="B134" s="27" t="s">
        <v>452</v>
      </c>
      <c r="C134" s="28" t="s">
        <v>22</v>
      </c>
      <c r="D134" s="29" t="s">
        <v>77</v>
      </c>
      <c r="E134" s="29" t="s">
        <v>453</v>
      </c>
      <c r="F134" s="28" t="s">
        <v>35</v>
      </c>
      <c r="G134" s="34">
        <v>15.45</v>
      </c>
      <c r="H134" s="34">
        <v>15.45</v>
      </c>
      <c r="I134" s="46">
        <f t="shared" si="21"/>
        <v>17304</v>
      </c>
      <c r="J134" s="47">
        <f t="shared" si="22"/>
        <v>1055.544</v>
      </c>
      <c r="K134" s="48">
        <v>0.8</v>
      </c>
      <c r="L134" s="47">
        <f t="shared" si="23"/>
        <v>844.4352</v>
      </c>
      <c r="M134" s="49">
        <f t="shared" si="24"/>
        <v>211.1088</v>
      </c>
      <c r="N134" s="29" t="s">
        <v>454</v>
      </c>
      <c r="O134" s="50" t="s">
        <v>27</v>
      </c>
      <c r="P134" s="52"/>
      <c r="Q134" s="52"/>
    </row>
    <row r="135" ht="20.1" customHeight="1" spans="1:17">
      <c r="A135" s="26">
        <f t="shared" si="20"/>
        <v>129</v>
      </c>
      <c r="B135" s="27" t="s">
        <v>455</v>
      </c>
      <c r="C135" s="28" t="s">
        <v>22</v>
      </c>
      <c r="D135" s="29" t="s">
        <v>64</v>
      </c>
      <c r="E135" s="29" t="s">
        <v>456</v>
      </c>
      <c r="F135" s="28" t="s">
        <v>35</v>
      </c>
      <c r="G135" s="34">
        <v>11.28</v>
      </c>
      <c r="H135" s="34">
        <v>11.28</v>
      </c>
      <c r="I135" s="46">
        <f t="shared" si="21"/>
        <v>12633.6</v>
      </c>
      <c r="J135" s="47">
        <f t="shared" si="22"/>
        <v>770.6496</v>
      </c>
      <c r="K135" s="48">
        <v>0.8</v>
      </c>
      <c r="L135" s="47">
        <f t="shared" si="23"/>
        <v>616.51968</v>
      </c>
      <c r="M135" s="49">
        <f t="shared" si="24"/>
        <v>154.12992</v>
      </c>
      <c r="N135" s="29" t="s">
        <v>457</v>
      </c>
      <c r="O135" s="50" t="s">
        <v>27</v>
      </c>
      <c r="P135" s="52"/>
      <c r="Q135" s="52"/>
    </row>
    <row r="136" ht="20.1" customHeight="1" spans="1:17">
      <c r="A136" s="26">
        <f t="shared" si="20"/>
        <v>130</v>
      </c>
      <c r="B136" s="27" t="s">
        <v>458</v>
      </c>
      <c r="C136" s="28" t="s">
        <v>22</v>
      </c>
      <c r="D136" s="29" t="s">
        <v>459</v>
      </c>
      <c r="E136" s="29" t="s">
        <v>460</v>
      </c>
      <c r="F136" s="28" t="s">
        <v>35</v>
      </c>
      <c r="G136" s="34">
        <v>13.16</v>
      </c>
      <c r="H136" s="34">
        <v>13.16</v>
      </c>
      <c r="I136" s="46">
        <f t="shared" si="21"/>
        <v>14739.2</v>
      </c>
      <c r="J136" s="47">
        <f t="shared" si="22"/>
        <v>899.0912</v>
      </c>
      <c r="K136" s="48">
        <v>0.8</v>
      </c>
      <c r="L136" s="47">
        <f t="shared" si="23"/>
        <v>719.27296</v>
      </c>
      <c r="M136" s="49">
        <f t="shared" si="24"/>
        <v>179.81824</v>
      </c>
      <c r="N136" s="29" t="s">
        <v>461</v>
      </c>
      <c r="O136" s="50" t="s">
        <v>27</v>
      </c>
      <c r="P136" s="52"/>
      <c r="Q136" s="52"/>
    </row>
    <row r="137" ht="20.1" customHeight="1" spans="1:17">
      <c r="A137" s="26">
        <f t="shared" si="20"/>
        <v>131</v>
      </c>
      <c r="B137" s="27" t="s">
        <v>462</v>
      </c>
      <c r="C137" s="28" t="s">
        <v>22</v>
      </c>
      <c r="D137" s="29" t="s">
        <v>23</v>
      </c>
      <c r="E137" s="29" t="s">
        <v>463</v>
      </c>
      <c r="F137" s="28" t="s">
        <v>35</v>
      </c>
      <c r="G137" s="34">
        <v>11.28</v>
      </c>
      <c r="H137" s="34">
        <v>11.28</v>
      </c>
      <c r="I137" s="46">
        <f t="shared" si="21"/>
        <v>12633.6</v>
      </c>
      <c r="J137" s="47">
        <f t="shared" si="22"/>
        <v>770.6496</v>
      </c>
      <c r="K137" s="48">
        <v>0.8</v>
      </c>
      <c r="L137" s="47">
        <f t="shared" si="23"/>
        <v>616.51968</v>
      </c>
      <c r="M137" s="49">
        <f t="shared" si="24"/>
        <v>154.12992</v>
      </c>
      <c r="N137" s="29" t="s">
        <v>464</v>
      </c>
      <c r="O137" s="50" t="s">
        <v>27</v>
      </c>
      <c r="P137" s="52"/>
      <c r="Q137" s="52"/>
    </row>
    <row r="138" ht="20.1" customHeight="1" spans="1:17">
      <c r="A138" s="26">
        <f t="shared" si="20"/>
        <v>132</v>
      </c>
      <c r="B138" s="27" t="s">
        <v>465</v>
      </c>
      <c r="C138" s="28" t="s">
        <v>22</v>
      </c>
      <c r="D138" s="29" t="s">
        <v>196</v>
      </c>
      <c r="E138" s="29" t="s">
        <v>466</v>
      </c>
      <c r="F138" s="28" t="s">
        <v>35</v>
      </c>
      <c r="G138" s="34">
        <v>5.64</v>
      </c>
      <c r="H138" s="34">
        <v>5.64</v>
      </c>
      <c r="I138" s="46">
        <f t="shared" si="21"/>
        <v>6316.8</v>
      </c>
      <c r="J138" s="47">
        <f t="shared" si="22"/>
        <v>385.3248</v>
      </c>
      <c r="K138" s="48">
        <v>0.8</v>
      </c>
      <c r="L138" s="47">
        <f t="shared" si="23"/>
        <v>308.25984</v>
      </c>
      <c r="M138" s="49">
        <f t="shared" si="24"/>
        <v>77.06496</v>
      </c>
      <c r="N138" s="29" t="s">
        <v>467</v>
      </c>
      <c r="O138" s="50" t="s">
        <v>27</v>
      </c>
      <c r="P138" s="52"/>
      <c r="Q138" s="52"/>
    </row>
    <row r="139" ht="20.1" customHeight="1" spans="1:17">
      <c r="A139" s="26">
        <f t="shared" si="20"/>
        <v>133</v>
      </c>
      <c r="B139" s="27" t="s">
        <v>468</v>
      </c>
      <c r="C139" s="28" t="s">
        <v>22</v>
      </c>
      <c r="D139" s="29" t="s">
        <v>95</v>
      </c>
      <c r="E139" s="29" t="s">
        <v>469</v>
      </c>
      <c r="F139" s="28" t="s">
        <v>35</v>
      </c>
      <c r="G139" s="34">
        <v>9.53</v>
      </c>
      <c r="H139" s="34">
        <v>9.53</v>
      </c>
      <c r="I139" s="46">
        <f t="shared" si="21"/>
        <v>10673.6</v>
      </c>
      <c r="J139" s="47">
        <f t="shared" si="22"/>
        <v>651.0896</v>
      </c>
      <c r="K139" s="48">
        <v>0.8</v>
      </c>
      <c r="L139" s="47">
        <f t="shared" si="23"/>
        <v>520.87168</v>
      </c>
      <c r="M139" s="49">
        <f t="shared" si="24"/>
        <v>130.21792</v>
      </c>
      <c r="N139" s="29" t="s">
        <v>470</v>
      </c>
      <c r="O139" s="50" t="s">
        <v>27</v>
      </c>
      <c r="P139" s="52"/>
      <c r="Q139" s="52"/>
    </row>
    <row r="140" ht="20.1" customHeight="1" spans="1:17">
      <c r="A140" s="26">
        <f t="shared" si="20"/>
        <v>134</v>
      </c>
      <c r="B140" s="27" t="s">
        <v>471</v>
      </c>
      <c r="C140" s="28" t="s">
        <v>22</v>
      </c>
      <c r="D140" s="29" t="s">
        <v>443</v>
      </c>
      <c r="E140" s="29" t="s">
        <v>472</v>
      </c>
      <c r="F140" s="28" t="s">
        <v>35</v>
      </c>
      <c r="G140" s="34">
        <v>11.68</v>
      </c>
      <c r="H140" s="34">
        <v>11.68</v>
      </c>
      <c r="I140" s="46">
        <f t="shared" si="21"/>
        <v>13081.6</v>
      </c>
      <c r="J140" s="47">
        <f t="shared" si="22"/>
        <v>797.9776</v>
      </c>
      <c r="K140" s="48">
        <v>0.8</v>
      </c>
      <c r="L140" s="47">
        <f t="shared" si="23"/>
        <v>638.38208</v>
      </c>
      <c r="M140" s="49">
        <f t="shared" si="24"/>
        <v>159.59552</v>
      </c>
      <c r="N140" s="29" t="s">
        <v>473</v>
      </c>
      <c r="O140" s="50" t="s">
        <v>27</v>
      </c>
      <c r="P140" s="52"/>
      <c r="Q140" s="52"/>
    </row>
    <row r="141" ht="20.1" customHeight="1" spans="1:17">
      <c r="A141" s="26">
        <f t="shared" si="20"/>
        <v>135</v>
      </c>
      <c r="B141" s="27" t="s">
        <v>474</v>
      </c>
      <c r="C141" s="28" t="s">
        <v>22</v>
      </c>
      <c r="D141" s="29" t="s">
        <v>53</v>
      </c>
      <c r="E141" s="29" t="s">
        <v>475</v>
      </c>
      <c r="F141" s="28" t="s">
        <v>35</v>
      </c>
      <c r="G141" s="34">
        <v>15.04</v>
      </c>
      <c r="H141" s="34">
        <v>15.04</v>
      </c>
      <c r="I141" s="46">
        <f t="shared" si="21"/>
        <v>16844.8</v>
      </c>
      <c r="J141" s="47">
        <f t="shared" si="22"/>
        <v>1027.5328</v>
      </c>
      <c r="K141" s="48">
        <v>0.8</v>
      </c>
      <c r="L141" s="47">
        <f t="shared" si="23"/>
        <v>822.02624</v>
      </c>
      <c r="M141" s="49">
        <f t="shared" si="24"/>
        <v>205.50656</v>
      </c>
      <c r="N141" s="29" t="s">
        <v>476</v>
      </c>
      <c r="O141" s="50" t="s">
        <v>27</v>
      </c>
      <c r="P141" s="52"/>
      <c r="Q141" s="52"/>
    </row>
    <row r="142" ht="20.1" customHeight="1" spans="1:17">
      <c r="A142" s="26">
        <f t="shared" si="20"/>
        <v>136</v>
      </c>
      <c r="B142" s="27" t="s">
        <v>477</v>
      </c>
      <c r="C142" s="28" t="s">
        <v>22</v>
      </c>
      <c r="D142" s="29" t="s">
        <v>39</v>
      </c>
      <c r="E142" s="29" t="s">
        <v>478</v>
      </c>
      <c r="F142" s="28" t="s">
        <v>35</v>
      </c>
      <c r="G142" s="34">
        <v>28.87</v>
      </c>
      <c r="H142" s="34">
        <v>28.87</v>
      </c>
      <c r="I142" s="46">
        <f t="shared" si="21"/>
        <v>32334.4</v>
      </c>
      <c r="J142" s="47">
        <f t="shared" si="22"/>
        <v>1972.3984</v>
      </c>
      <c r="K142" s="48">
        <v>0.8</v>
      </c>
      <c r="L142" s="47">
        <f t="shared" si="23"/>
        <v>1577.91872</v>
      </c>
      <c r="M142" s="49">
        <f t="shared" si="24"/>
        <v>394.47968</v>
      </c>
      <c r="N142" s="29" t="s">
        <v>479</v>
      </c>
      <c r="O142" s="50" t="s">
        <v>27</v>
      </c>
      <c r="P142" s="52"/>
      <c r="Q142" s="52"/>
    </row>
    <row r="143" ht="20.1" customHeight="1" spans="1:17">
      <c r="A143" s="26">
        <f t="shared" si="20"/>
        <v>137</v>
      </c>
      <c r="B143" s="27" t="s">
        <v>480</v>
      </c>
      <c r="C143" s="28" t="s">
        <v>22</v>
      </c>
      <c r="D143" s="29" t="s">
        <v>95</v>
      </c>
      <c r="E143" s="29" t="s">
        <v>481</v>
      </c>
      <c r="F143" s="28" t="s">
        <v>35</v>
      </c>
      <c r="G143" s="34">
        <v>7.02</v>
      </c>
      <c r="H143" s="34">
        <v>7.02</v>
      </c>
      <c r="I143" s="46">
        <f t="shared" si="21"/>
        <v>7862.4</v>
      </c>
      <c r="J143" s="47">
        <f t="shared" si="22"/>
        <v>479.6064</v>
      </c>
      <c r="K143" s="48">
        <v>0.8</v>
      </c>
      <c r="L143" s="47">
        <f t="shared" si="23"/>
        <v>383.68512</v>
      </c>
      <c r="M143" s="49">
        <f t="shared" si="24"/>
        <v>95.92128</v>
      </c>
      <c r="N143" s="29" t="s">
        <v>482</v>
      </c>
      <c r="O143" s="50" t="s">
        <v>27</v>
      </c>
      <c r="P143" s="52"/>
      <c r="Q143" s="52"/>
    </row>
    <row r="144" ht="20.1" customHeight="1" spans="1:17">
      <c r="A144" s="26">
        <f t="shared" si="20"/>
        <v>138</v>
      </c>
      <c r="B144" s="27" t="s">
        <v>483</v>
      </c>
      <c r="C144" s="28" t="s">
        <v>22</v>
      </c>
      <c r="D144" s="29" t="s">
        <v>251</v>
      </c>
      <c r="E144" s="29" t="s">
        <v>484</v>
      </c>
      <c r="F144" s="28" t="s">
        <v>35</v>
      </c>
      <c r="G144" s="34">
        <v>3.88</v>
      </c>
      <c r="H144" s="34">
        <v>3.88</v>
      </c>
      <c r="I144" s="46">
        <f t="shared" si="21"/>
        <v>4345.6</v>
      </c>
      <c r="J144" s="47">
        <f t="shared" si="22"/>
        <v>265.0816</v>
      </c>
      <c r="K144" s="48">
        <v>0.8</v>
      </c>
      <c r="L144" s="47">
        <f t="shared" si="23"/>
        <v>212.06528</v>
      </c>
      <c r="M144" s="49">
        <f t="shared" si="24"/>
        <v>53.01632</v>
      </c>
      <c r="N144" s="29" t="s">
        <v>485</v>
      </c>
      <c r="O144" s="50" t="s">
        <v>27</v>
      </c>
      <c r="P144" s="52"/>
      <c r="Q144" s="52"/>
    </row>
    <row r="145" ht="20.1" customHeight="1" spans="1:17">
      <c r="A145" s="26">
        <f t="shared" si="20"/>
        <v>139</v>
      </c>
      <c r="B145" s="27" t="s">
        <v>486</v>
      </c>
      <c r="C145" s="28" t="s">
        <v>22</v>
      </c>
      <c r="D145" s="29" t="s">
        <v>196</v>
      </c>
      <c r="E145" s="29" t="s">
        <v>487</v>
      </c>
      <c r="F145" s="28" t="s">
        <v>35</v>
      </c>
      <c r="G145" s="34">
        <v>6.06</v>
      </c>
      <c r="H145" s="34">
        <v>6.06</v>
      </c>
      <c r="I145" s="46">
        <f t="shared" si="21"/>
        <v>6787.2</v>
      </c>
      <c r="J145" s="47">
        <f t="shared" si="22"/>
        <v>414.0192</v>
      </c>
      <c r="K145" s="48">
        <v>0.8</v>
      </c>
      <c r="L145" s="47">
        <f t="shared" si="23"/>
        <v>331.21536</v>
      </c>
      <c r="M145" s="49">
        <f t="shared" si="24"/>
        <v>82.80384</v>
      </c>
      <c r="N145" s="29" t="s">
        <v>488</v>
      </c>
      <c r="O145" s="50" t="s">
        <v>27</v>
      </c>
      <c r="P145" s="52"/>
      <c r="Q145" s="52"/>
    </row>
    <row r="146" ht="20.1" customHeight="1" spans="1:17">
      <c r="A146" s="26">
        <f t="shared" si="20"/>
        <v>140</v>
      </c>
      <c r="B146" s="27" t="s">
        <v>489</v>
      </c>
      <c r="C146" s="28" t="s">
        <v>22</v>
      </c>
      <c r="D146" s="29" t="s">
        <v>118</v>
      </c>
      <c r="E146" s="29" t="s">
        <v>490</v>
      </c>
      <c r="F146" s="28" t="s">
        <v>35</v>
      </c>
      <c r="G146" s="34">
        <v>7.52</v>
      </c>
      <c r="H146" s="34">
        <v>7.52</v>
      </c>
      <c r="I146" s="46">
        <f t="shared" si="21"/>
        <v>8422.4</v>
      </c>
      <c r="J146" s="47">
        <f t="shared" si="22"/>
        <v>513.7664</v>
      </c>
      <c r="K146" s="48">
        <v>0.8</v>
      </c>
      <c r="L146" s="47">
        <f t="shared" si="23"/>
        <v>411.01312</v>
      </c>
      <c r="M146" s="49">
        <f t="shared" si="24"/>
        <v>102.75328</v>
      </c>
      <c r="N146" s="29" t="s">
        <v>491</v>
      </c>
      <c r="O146" s="50" t="s">
        <v>27</v>
      </c>
      <c r="P146" s="52"/>
      <c r="Q146" s="52"/>
    </row>
    <row r="147" ht="20.1" customHeight="1" spans="1:17">
      <c r="A147" s="26">
        <f t="shared" si="20"/>
        <v>141</v>
      </c>
      <c r="B147" s="27" t="s">
        <v>492</v>
      </c>
      <c r="C147" s="28" t="s">
        <v>22</v>
      </c>
      <c r="D147" s="29" t="s">
        <v>207</v>
      </c>
      <c r="E147" s="29" t="s">
        <v>419</v>
      </c>
      <c r="F147" s="28" t="s">
        <v>35</v>
      </c>
      <c r="G147" s="34">
        <v>33.71</v>
      </c>
      <c r="H147" s="34">
        <v>33.71</v>
      </c>
      <c r="I147" s="46">
        <f t="shared" si="21"/>
        <v>37755.2</v>
      </c>
      <c r="J147" s="47">
        <f t="shared" si="22"/>
        <v>2303.0672</v>
      </c>
      <c r="K147" s="48">
        <v>0.8</v>
      </c>
      <c r="L147" s="47">
        <f t="shared" si="23"/>
        <v>1842.45376</v>
      </c>
      <c r="M147" s="49">
        <f t="shared" si="24"/>
        <v>460.61344</v>
      </c>
      <c r="N147" s="29" t="s">
        <v>493</v>
      </c>
      <c r="O147" s="50" t="s">
        <v>27</v>
      </c>
      <c r="P147" s="52"/>
      <c r="Q147" s="52"/>
    </row>
    <row r="148" ht="20.1" customHeight="1" spans="1:17">
      <c r="A148" s="26">
        <f t="shared" si="20"/>
        <v>142</v>
      </c>
      <c r="B148" s="27" t="s">
        <v>494</v>
      </c>
      <c r="C148" s="28" t="s">
        <v>22</v>
      </c>
      <c r="D148" s="29" t="s">
        <v>118</v>
      </c>
      <c r="E148" s="29" t="s">
        <v>495</v>
      </c>
      <c r="F148" s="28" t="s">
        <v>35</v>
      </c>
      <c r="G148" s="34">
        <v>15.87</v>
      </c>
      <c r="H148" s="34">
        <v>15.87</v>
      </c>
      <c r="I148" s="46">
        <f t="shared" si="21"/>
        <v>17774.4</v>
      </c>
      <c r="J148" s="47">
        <f t="shared" si="22"/>
        <v>1084.2384</v>
      </c>
      <c r="K148" s="48">
        <v>0.8</v>
      </c>
      <c r="L148" s="47">
        <f t="shared" si="23"/>
        <v>867.39072</v>
      </c>
      <c r="M148" s="49">
        <f t="shared" si="24"/>
        <v>216.84768</v>
      </c>
      <c r="N148" s="29" t="s">
        <v>496</v>
      </c>
      <c r="O148" s="50" t="s">
        <v>27</v>
      </c>
      <c r="P148" s="52"/>
      <c r="Q148" s="52"/>
    </row>
    <row r="149" ht="20.1" customHeight="1" spans="1:17">
      <c r="A149" s="26">
        <f t="shared" si="20"/>
        <v>143</v>
      </c>
      <c r="B149" s="27" t="s">
        <v>497</v>
      </c>
      <c r="C149" s="28" t="s">
        <v>22</v>
      </c>
      <c r="D149" s="29" t="s">
        <v>33</v>
      </c>
      <c r="E149" s="29" t="s">
        <v>498</v>
      </c>
      <c r="F149" s="28" t="s">
        <v>35</v>
      </c>
      <c r="G149" s="34">
        <v>33.09</v>
      </c>
      <c r="H149" s="34">
        <v>33.09</v>
      </c>
      <c r="I149" s="46">
        <f t="shared" si="21"/>
        <v>37060.8</v>
      </c>
      <c r="J149" s="47">
        <f t="shared" si="22"/>
        <v>2260.7088</v>
      </c>
      <c r="K149" s="48">
        <v>0.8</v>
      </c>
      <c r="L149" s="47">
        <f t="shared" si="23"/>
        <v>1808.56704</v>
      </c>
      <c r="M149" s="49">
        <f t="shared" si="24"/>
        <v>452.14176</v>
      </c>
      <c r="N149" s="29" t="s">
        <v>499</v>
      </c>
      <c r="O149" s="50" t="s">
        <v>27</v>
      </c>
      <c r="P149" s="52"/>
      <c r="Q149" s="52"/>
    </row>
    <row r="150" ht="20.1" customHeight="1" spans="1:17">
      <c r="A150" s="26">
        <f t="shared" si="20"/>
        <v>144</v>
      </c>
      <c r="B150" s="27" t="s">
        <v>500</v>
      </c>
      <c r="C150" s="28" t="s">
        <v>22</v>
      </c>
      <c r="D150" s="29" t="s">
        <v>53</v>
      </c>
      <c r="E150" s="29" t="s">
        <v>501</v>
      </c>
      <c r="F150" s="28" t="s">
        <v>35</v>
      </c>
      <c r="G150" s="34">
        <v>5.93</v>
      </c>
      <c r="H150" s="34">
        <v>5.93</v>
      </c>
      <c r="I150" s="46">
        <f t="shared" si="21"/>
        <v>6641.6</v>
      </c>
      <c r="J150" s="47">
        <f t="shared" si="22"/>
        <v>405.1376</v>
      </c>
      <c r="K150" s="48">
        <v>0.8</v>
      </c>
      <c r="L150" s="47">
        <f t="shared" si="23"/>
        <v>324.11008</v>
      </c>
      <c r="M150" s="49">
        <f t="shared" si="24"/>
        <v>81.02752</v>
      </c>
      <c r="N150" s="29" t="s">
        <v>502</v>
      </c>
      <c r="O150" s="50" t="s">
        <v>27</v>
      </c>
      <c r="P150" s="52"/>
      <c r="Q150" s="52"/>
    </row>
    <row r="151" ht="20.1" customHeight="1" spans="1:17">
      <c r="A151" s="26">
        <f t="shared" si="20"/>
        <v>145</v>
      </c>
      <c r="B151" s="27" t="s">
        <v>503</v>
      </c>
      <c r="C151" s="28" t="s">
        <v>22</v>
      </c>
      <c r="D151" s="29" t="s">
        <v>306</v>
      </c>
      <c r="E151" s="29" t="s">
        <v>504</v>
      </c>
      <c r="F151" s="28" t="s">
        <v>35</v>
      </c>
      <c r="G151" s="34">
        <v>8.66</v>
      </c>
      <c r="H151" s="34">
        <v>8.66</v>
      </c>
      <c r="I151" s="46">
        <f t="shared" si="21"/>
        <v>9699.2</v>
      </c>
      <c r="J151" s="47">
        <f t="shared" si="22"/>
        <v>591.6512</v>
      </c>
      <c r="K151" s="48">
        <v>0.8</v>
      </c>
      <c r="L151" s="47">
        <f t="shared" si="23"/>
        <v>473.32096</v>
      </c>
      <c r="M151" s="49">
        <f t="shared" si="24"/>
        <v>118.33024</v>
      </c>
      <c r="N151" s="29" t="s">
        <v>505</v>
      </c>
      <c r="O151" s="50" t="s">
        <v>27</v>
      </c>
      <c r="P151" s="52"/>
      <c r="Q151" s="52"/>
    </row>
    <row r="152" ht="20.1" customHeight="1" spans="1:17">
      <c r="A152" s="26">
        <f t="shared" si="20"/>
        <v>146</v>
      </c>
      <c r="B152" s="27" t="s">
        <v>506</v>
      </c>
      <c r="C152" s="28" t="s">
        <v>22</v>
      </c>
      <c r="D152" s="29" t="s">
        <v>23</v>
      </c>
      <c r="E152" s="29" t="s">
        <v>507</v>
      </c>
      <c r="F152" s="28" t="s">
        <v>35</v>
      </c>
      <c r="G152" s="34">
        <v>24.15</v>
      </c>
      <c r="H152" s="34">
        <v>24.15</v>
      </c>
      <c r="I152" s="46">
        <f t="shared" si="21"/>
        <v>27048</v>
      </c>
      <c r="J152" s="47">
        <f t="shared" si="22"/>
        <v>1649.928</v>
      </c>
      <c r="K152" s="48">
        <v>0.8</v>
      </c>
      <c r="L152" s="47">
        <f t="shared" si="23"/>
        <v>1319.9424</v>
      </c>
      <c r="M152" s="49">
        <f t="shared" si="24"/>
        <v>329.9856</v>
      </c>
      <c r="N152" s="29" t="s">
        <v>508</v>
      </c>
      <c r="O152" s="50" t="s">
        <v>27</v>
      </c>
      <c r="P152" s="52"/>
      <c r="Q152" s="52"/>
    </row>
    <row r="153" ht="20.1" customHeight="1" spans="1:17">
      <c r="A153" s="26">
        <f t="shared" si="20"/>
        <v>147</v>
      </c>
      <c r="B153" s="27" t="s">
        <v>509</v>
      </c>
      <c r="C153" s="28" t="s">
        <v>22</v>
      </c>
      <c r="D153" s="29" t="s">
        <v>77</v>
      </c>
      <c r="E153" s="29" t="s">
        <v>510</v>
      </c>
      <c r="F153" s="28" t="s">
        <v>35</v>
      </c>
      <c r="G153" s="34">
        <v>10.81</v>
      </c>
      <c r="H153" s="34">
        <v>10.81</v>
      </c>
      <c r="I153" s="46">
        <f t="shared" si="21"/>
        <v>12107.2</v>
      </c>
      <c r="J153" s="47">
        <f t="shared" si="22"/>
        <v>738.5392</v>
      </c>
      <c r="K153" s="48">
        <v>0.8</v>
      </c>
      <c r="L153" s="47">
        <f t="shared" si="23"/>
        <v>590.83136</v>
      </c>
      <c r="M153" s="49">
        <f t="shared" si="24"/>
        <v>147.70784</v>
      </c>
      <c r="N153" s="29" t="s">
        <v>511</v>
      </c>
      <c r="O153" s="50" t="s">
        <v>27</v>
      </c>
      <c r="P153" s="52"/>
      <c r="Q153" s="52"/>
    </row>
    <row r="154" ht="20.1" customHeight="1" spans="1:17">
      <c r="A154" s="26">
        <f t="shared" si="20"/>
        <v>148</v>
      </c>
      <c r="B154" s="27" t="s">
        <v>512</v>
      </c>
      <c r="C154" s="28" t="s">
        <v>22</v>
      </c>
      <c r="D154" s="29" t="s">
        <v>118</v>
      </c>
      <c r="E154" s="29" t="s">
        <v>513</v>
      </c>
      <c r="F154" s="28" t="s">
        <v>35</v>
      </c>
      <c r="G154" s="34">
        <v>13.8</v>
      </c>
      <c r="H154" s="34">
        <v>13.8</v>
      </c>
      <c r="I154" s="46">
        <f t="shared" si="21"/>
        <v>15456</v>
      </c>
      <c r="J154" s="47">
        <f t="shared" si="22"/>
        <v>942.816</v>
      </c>
      <c r="K154" s="48">
        <v>0.8</v>
      </c>
      <c r="L154" s="47">
        <f t="shared" si="23"/>
        <v>754.2528</v>
      </c>
      <c r="M154" s="49">
        <f t="shared" si="24"/>
        <v>188.5632</v>
      </c>
      <c r="N154" s="29" t="s">
        <v>514</v>
      </c>
      <c r="O154" s="50" t="s">
        <v>27</v>
      </c>
      <c r="P154" s="52"/>
      <c r="Q154" s="52"/>
    </row>
    <row r="155" ht="20.1" customHeight="1" spans="1:17">
      <c r="A155" s="26">
        <f t="shared" si="20"/>
        <v>149</v>
      </c>
      <c r="B155" s="27" t="s">
        <v>515</v>
      </c>
      <c r="C155" s="28" t="s">
        <v>22</v>
      </c>
      <c r="D155" s="29" t="s">
        <v>167</v>
      </c>
      <c r="E155" s="29" t="s">
        <v>516</v>
      </c>
      <c r="F155" s="28" t="s">
        <v>35</v>
      </c>
      <c r="G155" s="34">
        <v>5.53</v>
      </c>
      <c r="H155" s="34">
        <v>5.53</v>
      </c>
      <c r="I155" s="46">
        <f t="shared" si="21"/>
        <v>6193.6</v>
      </c>
      <c r="J155" s="47">
        <f t="shared" si="22"/>
        <v>377.8096</v>
      </c>
      <c r="K155" s="48">
        <v>0.8</v>
      </c>
      <c r="L155" s="47">
        <f t="shared" si="23"/>
        <v>302.24768</v>
      </c>
      <c r="M155" s="49">
        <f t="shared" si="24"/>
        <v>75.56192</v>
      </c>
      <c r="N155" s="29" t="s">
        <v>517</v>
      </c>
      <c r="O155" s="50" t="s">
        <v>27</v>
      </c>
      <c r="P155" s="52"/>
      <c r="Q155" s="52"/>
    </row>
    <row r="156" ht="20.1" customHeight="1" spans="1:17">
      <c r="A156" s="26">
        <f t="shared" si="20"/>
        <v>150</v>
      </c>
      <c r="B156" s="27" t="s">
        <v>518</v>
      </c>
      <c r="C156" s="28" t="s">
        <v>22</v>
      </c>
      <c r="D156" s="29" t="s">
        <v>108</v>
      </c>
      <c r="E156" s="29" t="s">
        <v>519</v>
      </c>
      <c r="F156" s="28" t="s">
        <v>35</v>
      </c>
      <c r="G156" s="34">
        <v>72.3</v>
      </c>
      <c r="H156" s="34">
        <v>72.3</v>
      </c>
      <c r="I156" s="46">
        <f t="shared" si="21"/>
        <v>80976</v>
      </c>
      <c r="J156" s="47">
        <f t="shared" si="22"/>
        <v>4939.536</v>
      </c>
      <c r="K156" s="48">
        <v>0.8</v>
      </c>
      <c r="L156" s="47">
        <f t="shared" si="23"/>
        <v>3951.6288</v>
      </c>
      <c r="M156" s="49">
        <f t="shared" si="24"/>
        <v>987.9072</v>
      </c>
      <c r="N156" s="29" t="s">
        <v>520</v>
      </c>
      <c r="O156" s="50" t="s">
        <v>27</v>
      </c>
      <c r="P156" s="52"/>
      <c r="Q156" s="52"/>
    </row>
    <row r="157" ht="20.1" customHeight="1" spans="1:17">
      <c r="A157" s="26">
        <f t="shared" si="20"/>
        <v>151</v>
      </c>
      <c r="B157" s="52" t="s">
        <v>521</v>
      </c>
      <c r="C157" s="28" t="s">
        <v>22</v>
      </c>
      <c r="D157" s="52" t="s">
        <v>522</v>
      </c>
      <c r="E157" s="52" t="s">
        <v>523</v>
      </c>
      <c r="F157" s="28" t="s">
        <v>35</v>
      </c>
      <c r="G157" s="34">
        <v>83.5</v>
      </c>
      <c r="H157" s="34">
        <v>83.5</v>
      </c>
      <c r="I157" s="46">
        <f t="shared" si="21"/>
        <v>93520</v>
      </c>
      <c r="J157" s="47">
        <f t="shared" si="22"/>
        <v>5704.72</v>
      </c>
      <c r="K157" s="48">
        <v>0.8</v>
      </c>
      <c r="L157" s="47">
        <f t="shared" si="23"/>
        <v>4563.776</v>
      </c>
      <c r="M157" s="49">
        <f t="shared" si="24"/>
        <v>1140.944</v>
      </c>
      <c r="N157" s="52" t="s">
        <v>524</v>
      </c>
      <c r="O157" s="50" t="s">
        <v>27</v>
      </c>
      <c r="P157" s="52"/>
      <c r="Q157" s="52"/>
    </row>
    <row r="158" s="4" customFormat="1" ht="18.6" customHeight="1" spans="1:17">
      <c r="A158" s="62" t="s">
        <v>28</v>
      </c>
      <c r="B158" s="62"/>
      <c r="C158" s="28"/>
      <c r="D158" s="62"/>
      <c r="E158" s="62"/>
      <c r="F158" s="28"/>
      <c r="G158" s="63">
        <f>SUM(G7:G157)</f>
        <v>2376.37</v>
      </c>
      <c r="H158" s="63">
        <f>SUM(H7:H157)</f>
        <v>2376.37</v>
      </c>
      <c r="I158" s="46"/>
      <c r="J158" s="47">
        <f t="shared" si="22"/>
        <v>162353.5984</v>
      </c>
      <c r="K158" s="48"/>
      <c r="L158" s="47">
        <f>SUM(L7:L157)</f>
        <v>129882.87872</v>
      </c>
      <c r="M158" s="49">
        <f t="shared" si="24"/>
        <v>32470.71968</v>
      </c>
      <c r="N158" s="62"/>
      <c r="O158" s="50"/>
      <c r="P158" s="70"/>
      <c r="Q158" s="70"/>
    </row>
    <row r="159" s="5" customFormat="1" ht="15" customHeight="1" spans="1:17">
      <c r="A159" s="64" t="s">
        <v>29</v>
      </c>
      <c r="B159" s="65"/>
      <c r="C159" s="66"/>
      <c r="D159" s="67"/>
      <c r="E159" s="64" t="s">
        <v>525</v>
      </c>
      <c r="F159" s="66"/>
      <c r="G159" s="68"/>
      <c r="H159" s="69"/>
      <c r="I159" s="71"/>
      <c r="J159" s="47"/>
      <c r="K159" s="72"/>
      <c r="L159" s="47"/>
      <c r="M159" s="73"/>
      <c r="N159" s="74"/>
      <c r="O159" s="75"/>
      <c r="P159" s="76"/>
      <c r="Q159" s="76"/>
    </row>
  </sheetData>
  <autoFilter ref="A6:U159">
    <extLst/>
  </autoFilter>
  <mergeCells count="6">
    <mergeCell ref="A1:U1"/>
    <mergeCell ref="A2:U2"/>
    <mergeCell ref="A3:U3"/>
    <mergeCell ref="A4:U4"/>
    <mergeCell ref="A5:U5"/>
    <mergeCell ref="A158:B15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大户</vt:lpstr>
      <vt:lpstr>大户2</vt:lpstr>
      <vt:lpstr>大户3</vt:lpstr>
      <vt:lpstr>散户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2024-06-13T12:03:27Z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33B7D48B81704A388A43E39257B01953_13</vt:lpwstr>
  </property>
</Properties>
</file>