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/>
  </bookViews>
  <sheets>
    <sheet name="玉米" sheetId="18" r:id="rId1"/>
  </sheets>
  <definedNames>
    <definedName name="_xlnm._FilterDatabase" localSheetId="0" hidden="1">玉米!$A$6:$T$100</definedName>
    <definedName name="_xlnm.Print_Area" localSheetId="0">玉米!$A$1:$Q$100</definedName>
    <definedName name="_xlnm.Print_Titles" localSheetId="0">玉米!$1:$6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<sst xmlns="http://schemas.openxmlformats.org/spreadsheetml/2006/main" count="661" uniqueCount="336">
  <si>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</si>
  <si>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</si>
  <si>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铁岭县镇西堡镇永安堡村民委员会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收入保险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投保作物：</t>
    </r>
    <r>
      <rPr>
        <b/>
        <sz val="10"/>
        <rFont val="宋体"/>
        <charset val="134"/>
      </rPr>
      <t xml:space="preserve">玉米 </t>
    </r>
    <r>
      <rPr>
        <sz val="10"/>
        <rFont val="宋体"/>
        <charset val="134"/>
      </rPr>
      <t xml:space="preserve"> 所在村名：永安堡村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</si>
  <si>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铁岭县镇西堡镇永安堡村陈德荣等78户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68.32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</si>
  <si>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</si>
  <si>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</si>
  <si>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</si>
  <si>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</si>
  <si>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</si>
  <si>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</si>
  <si>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</si>
  <si>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</si>
  <si>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</si>
  <si>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</si>
  <si>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</si>
  <si>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</si>
  <si>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</si>
  <si>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</si>
  <si>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</si>
  <si>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</si>
  <si>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</si>
  <si>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陈德荣</t>
  </si>
  <si>
    <t>永安堡村</t>
  </si>
  <si>
    <t>211221********2130</t>
  </si>
  <si>
    <t>152****3518</t>
  </si>
  <si>
    <t>大长垄</t>
  </si>
  <si>
    <t>621449********98037</t>
  </si>
  <si>
    <t>农商银行</t>
  </si>
  <si>
    <t>宁海峰</t>
  </si>
  <si>
    <t>211221********2112</t>
  </si>
  <si>
    <t>137****2597</t>
  </si>
  <si>
    <t>621449********13625</t>
  </si>
  <si>
    <t>宁海清</t>
  </si>
  <si>
    <t>211221********2113</t>
  </si>
  <si>
    <t>150****5806</t>
  </si>
  <si>
    <t>621449********12601</t>
  </si>
  <si>
    <t>彭永付</t>
  </si>
  <si>
    <t>211221********2115</t>
  </si>
  <si>
    <t>138****6056</t>
  </si>
  <si>
    <t>621449********03492</t>
  </si>
  <si>
    <t>闫德顺</t>
  </si>
  <si>
    <t>211221********2117</t>
  </si>
  <si>
    <t>139****8301</t>
  </si>
  <si>
    <t>西壕下</t>
  </si>
  <si>
    <t>621449********72937</t>
  </si>
  <si>
    <t>宋国伟</t>
  </si>
  <si>
    <t>211221********2110</t>
  </si>
  <si>
    <t>135****0065</t>
  </si>
  <si>
    <t>502911********7295</t>
  </si>
  <si>
    <t>刘维超</t>
  </si>
  <si>
    <t>211221********2139</t>
  </si>
  <si>
    <t>187****6807</t>
  </si>
  <si>
    <t>621449********47651</t>
  </si>
  <si>
    <t>李长东</t>
  </si>
  <si>
    <t>211221********213X</t>
  </si>
  <si>
    <t>150****1827</t>
  </si>
  <si>
    <t>621449********20680</t>
  </si>
  <si>
    <t>姜福忱</t>
  </si>
  <si>
    <t>188****2574</t>
  </si>
  <si>
    <t>621449********39622</t>
  </si>
  <si>
    <t>张宏久</t>
  </si>
  <si>
    <t>211221********211X</t>
  </si>
  <si>
    <t>137****3598</t>
  </si>
  <si>
    <t>621449********76304</t>
  </si>
  <si>
    <t>闫德清</t>
  </si>
  <si>
    <t>211221********2157</t>
  </si>
  <si>
    <t>135****0313</t>
  </si>
  <si>
    <t>621449********04664</t>
  </si>
  <si>
    <t>张陆</t>
  </si>
  <si>
    <t>187****1761</t>
  </si>
  <si>
    <t>621449********03328</t>
  </si>
  <si>
    <t>宋丽艳</t>
  </si>
  <si>
    <t>211221********212X</t>
  </si>
  <si>
    <t>158****6912</t>
  </si>
  <si>
    <t>621449********60585</t>
  </si>
  <si>
    <t>常文斌</t>
  </si>
  <si>
    <t>134****6909</t>
  </si>
  <si>
    <t>621449********02353</t>
  </si>
  <si>
    <t>陈淑侠</t>
  </si>
  <si>
    <t>211221********2125</t>
  </si>
  <si>
    <t>139****1739</t>
  </si>
  <si>
    <t>502911********9979</t>
  </si>
  <si>
    <t>杨宏生</t>
  </si>
  <si>
    <t>182****1687</t>
  </si>
  <si>
    <t>621449********04714</t>
  </si>
  <si>
    <t>李国勇</t>
  </si>
  <si>
    <t>211221********2119</t>
  </si>
  <si>
    <t>139****8905</t>
  </si>
  <si>
    <t>梯田</t>
  </si>
  <si>
    <t>621449********03203</t>
  </si>
  <si>
    <t>李铁刚</t>
  </si>
  <si>
    <t>134****0198</t>
  </si>
  <si>
    <t>621449********12262</t>
  </si>
  <si>
    <t>李伟</t>
  </si>
  <si>
    <t>211221********2177</t>
  </si>
  <si>
    <t>138****9069</t>
  </si>
  <si>
    <t>621449********21324</t>
  </si>
  <si>
    <t>李国刚</t>
  </si>
  <si>
    <t>131****9719</t>
  </si>
  <si>
    <t>502911********9420</t>
  </si>
  <si>
    <t>夏纯山</t>
  </si>
  <si>
    <t>211221********2114</t>
  </si>
  <si>
    <t>130****3316</t>
  </si>
  <si>
    <t>621449********20813</t>
  </si>
  <si>
    <t>史德成</t>
  </si>
  <si>
    <t>136****5069</t>
  </si>
  <si>
    <t>621449********08881</t>
  </si>
  <si>
    <t>胡崴</t>
  </si>
  <si>
    <t>220622********0029</t>
  </si>
  <si>
    <t>131****7170</t>
  </si>
  <si>
    <t>621449********43709</t>
  </si>
  <si>
    <t>尹连军</t>
  </si>
  <si>
    <t>134****7035</t>
  </si>
  <si>
    <t>621449********13500</t>
  </si>
  <si>
    <t>陶素芳</t>
  </si>
  <si>
    <t>211221********218X</t>
  </si>
  <si>
    <t>131****5768</t>
  </si>
  <si>
    <t>621449********07099</t>
  </si>
  <si>
    <t>宋铁军</t>
  </si>
  <si>
    <t>134****0182</t>
  </si>
  <si>
    <t>621449********98823</t>
  </si>
  <si>
    <t>尹连峰</t>
  </si>
  <si>
    <t>158****7367</t>
  </si>
  <si>
    <t>621449********38343</t>
  </si>
  <si>
    <t>尹连刚</t>
  </si>
  <si>
    <t>159****1684</t>
  </si>
  <si>
    <t>621449********29960</t>
  </si>
  <si>
    <t>夏纯杰</t>
  </si>
  <si>
    <t>150****0705</t>
  </si>
  <si>
    <t>621449********03161</t>
  </si>
  <si>
    <t>胡井峰</t>
  </si>
  <si>
    <t>211221********2111</t>
  </si>
  <si>
    <t>159****4996</t>
  </si>
  <si>
    <t>621449********11835</t>
  </si>
  <si>
    <t>孙永生</t>
  </si>
  <si>
    <t>211221********2135</t>
  </si>
  <si>
    <t>138****7881</t>
  </si>
  <si>
    <t>502911********2283</t>
  </si>
  <si>
    <t>夏安</t>
  </si>
  <si>
    <t>211221********2116</t>
  </si>
  <si>
    <t>188****6030</t>
  </si>
  <si>
    <t>621449********82226</t>
  </si>
  <si>
    <t>黄伟</t>
  </si>
  <si>
    <t>133****7557</t>
  </si>
  <si>
    <t>东北沟</t>
  </si>
  <si>
    <t>621449********43483</t>
  </si>
  <si>
    <t>孙连付</t>
  </si>
  <si>
    <t>211221********2118</t>
  </si>
  <si>
    <t>135****2841</t>
  </si>
  <si>
    <t>621449********99987</t>
  </si>
  <si>
    <t>李刚</t>
  </si>
  <si>
    <t>151****3340</t>
  </si>
  <si>
    <t>621449********02569</t>
  </si>
  <si>
    <t>吕铁</t>
  </si>
  <si>
    <t>135****4618</t>
  </si>
  <si>
    <t>621449********46667</t>
  </si>
  <si>
    <t>宋秉文</t>
  </si>
  <si>
    <t>159****3822</t>
  </si>
  <si>
    <t>621449********03682</t>
  </si>
  <si>
    <t>姜国辉</t>
  </si>
  <si>
    <t>211221********2159</t>
  </si>
  <si>
    <t>135****1601</t>
  </si>
  <si>
    <t>621449********47453</t>
  </si>
  <si>
    <t>李海艳</t>
  </si>
  <si>
    <t>134****5449</t>
  </si>
  <si>
    <t>621449********38533</t>
  </si>
  <si>
    <t>孙伟</t>
  </si>
  <si>
    <t>156****0556</t>
  </si>
  <si>
    <t>621449********35220</t>
  </si>
  <si>
    <t>孙连喜</t>
  </si>
  <si>
    <t>621449********48556</t>
  </si>
  <si>
    <t>吕钢</t>
  </si>
  <si>
    <t>211221********3955</t>
  </si>
  <si>
    <t>502911********3887</t>
  </si>
  <si>
    <t>袁利光</t>
  </si>
  <si>
    <t>157****7125</t>
  </si>
  <si>
    <t>621449********07404</t>
  </si>
  <si>
    <t>闻长宏</t>
  </si>
  <si>
    <t>130****7038</t>
  </si>
  <si>
    <t>621449********02074</t>
  </si>
  <si>
    <t>李英顺</t>
  </si>
  <si>
    <t>139****5736</t>
  </si>
  <si>
    <t>502911********3681</t>
  </si>
  <si>
    <t>刘宁</t>
  </si>
  <si>
    <t>159****4875</t>
  </si>
  <si>
    <t>任家坟</t>
  </si>
  <si>
    <t>621449********00797</t>
  </si>
  <si>
    <t>唐孝清</t>
  </si>
  <si>
    <t>159****2669</t>
  </si>
  <si>
    <t>621449********87463</t>
  </si>
  <si>
    <t>胡井民</t>
  </si>
  <si>
    <t>182****6648</t>
  </si>
  <si>
    <t>621449********99060</t>
  </si>
  <si>
    <t>刘超</t>
  </si>
  <si>
    <t>211221********2216</t>
  </si>
  <si>
    <t>139****9095</t>
  </si>
  <si>
    <t>621449********20490</t>
  </si>
  <si>
    <t>于忠铎</t>
  </si>
  <si>
    <t>211221********2127</t>
  </si>
  <si>
    <t>130****0027</t>
  </si>
  <si>
    <t>621449********38855</t>
  </si>
  <si>
    <t>陈利华</t>
  </si>
  <si>
    <t>139****1329</t>
  </si>
  <si>
    <t>621449********87752</t>
  </si>
  <si>
    <t>王胜</t>
  </si>
  <si>
    <t>139****6386</t>
  </si>
  <si>
    <t>621449********62094</t>
  </si>
  <si>
    <t>宋秉志</t>
  </si>
  <si>
    <t>134****7650</t>
  </si>
  <si>
    <t>621449********11876</t>
  </si>
  <si>
    <t>王强</t>
  </si>
  <si>
    <t>135****7940</t>
  </si>
  <si>
    <t>621449********98674</t>
  </si>
  <si>
    <t>姜永顺</t>
  </si>
  <si>
    <t>211221********2134</t>
  </si>
  <si>
    <t>183****5067</t>
  </si>
  <si>
    <t>502911********1886</t>
  </si>
  <si>
    <t>李国英</t>
  </si>
  <si>
    <t>182****6562</t>
  </si>
  <si>
    <t>621449********30368</t>
  </si>
  <si>
    <t>胡井文</t>
  </si>
  <si>
    <t>621449********98831</t>
  </si>
  <si>
    <t>常刚</t>
  </si>
  <si>
    <t>134****5121</t>
  </si>
  <si>
    <t>621449********38319</t>
  </si>
  <si>
    <t>刘铁军</t>
  </si>
  <si>
    <t>187****1149</t>
  </si>
  <si>
    <t>621449********13864</t>
  </si>
  <si>
    <t>唐孝生</t>
  </si>
  <si>
    <t>139****8499</t>
  </si>
  <si>
    <t>621449********43871</t>
  </si>
  <si>
    <t>于振东</t>
  </si>
  <si>
    <t>189****4310</t>
  </si>
  <si>
    <t>吴家地</t>
  </si>
  <si>
    <t>502911********4855</t>
  </si>
  <si>
    <t>闫景峰</t>
  </si>
  <si>
    <t>134****2083</t>
  </si>
  <si>
    <t>502911********6807</t>
  </si>
  <si>
    <t>景长水</t>
  </si>
  <si>
    <t>158****2981</t>
  </si>
  <si>
    <t>621449********78664</t>
  </si>
  <si>
    <t>闫飞</t>
  </si>
  <si>
    <t>138****6168</t>
  </si>
  <si>
    <t>621449********11470</t>
  </si>
  <si>
    <t>陈忠庭</t>
  </si>
  <si>
    <t>131****3378</t>
  </si>
  <si>
    <t>621449********87075</t>
  </si>
  <si>
    <t>常丙功</t>
  </si>
  <si>
    <t>159****3918</t>
  </si>
  <si>
    <t>621449********39705</t>
  </si>
  <si>
    <t>钱凤昌</t>
  </si>
  <si>
    <t>139****0137</t>
  </si>
  <si>
    <t>621449********50800</t>
  </si>
  <si>
    <t>王亮</t>
  </si>
  <si>
    <t>134****9188</t>
  </si>
  <si>
    <t>621449********04815</t>
  </si>
  <si>
    <t>陈广伟</t>
  </si>
  <si>
    <t>188****0466</t>
  </si>
  <si>
    <t>621449********98690</t>
  </si>
  <si>
    <t>常丙红</t>
  </si>
  <si>
    <t>211221********2137</t>
  </si>
  <si>
    <t>152****8913</t>
  </si>
  <si>
    <t>621449********21514</t>
  </si>
  <si>
    <t>景长河</t>
  </si>
  <si>
    <t>131****6229</t>
  </si>
  <si>
    <t>621449********21472</t>
  </si>
  <si>
    <t>于振恒</t>
  </si>
  <si>
    <t>211221********2132</t>
  </si>
  <si>
    <t>138****6146</t>
  </si>
  <si>
    <t>621449********14078</t>
  </si>
  <si>
    <t>闫成启</t>
  </si>
  <si>
    <t>189****7113</t>
  </si>
  <si>
    <t>621449********05620</t>
  </si>
  <si>
    <t>景长龙</t>
  </si>
  <si>
    <t>138****7886</t>
  </si>
  <si>
    <t>621449********04128</t>
  </si>
  <si>
    <t>于振斌</t>
  </si>
  <si>
    <t>152****4213</t>
  </si>
  <si>
    <t>502911********2422</t>
  </si>
  <si>
    <t>闫成立</t>
  </si>
  <si>
    <t>158****0182</t>
  </si>
  <si>
    <t>621449********38251</t>
  </si>
  <si>
    <t>张波</t>
  </si>
  <si>
    <t>211221********5118</t>
  </si>
  <si>
    <t>183****0200</t>
  </si>
  <si>
    <t>南沟沿</t>
  </si>
  <si>
    <t>621026********84549</t>
  </si>
  <si>
    <t>孔庆福</t>
  </si>
  <si>
    <t>211221********2171</t>
  </si>
  <si>
    <t>138****0580</t>
  </si>
  <si>
    <t>621449********01639</t>
  </si>
  <si>
    <t>宁海库</t>
  </si>
  <si>
    <t>135****9382</t>
  </si>
  <si>
    <t>621449********72150</t>
  </si>
  <si>
    <t>宁海付</t>
  </si>
  <si>
    <t>139****7329</t>
  </si>
  <si>
    <t>502911********4286</t>
  </si>
  <si>
    <t>卜秀杰</t>
  </si>
  <si>
    <t>211221********2145</t>
  </si>
  <si>
    <t>180****0822</t>
  </si>
  <si>
    <t>621449********98997</t>
  </si>
  <si>
    <t>李海祥</t>
  </si>
  <si>
    <t>139****8129</t>
  </si>
  <si>
    <t>621449********38293</t>
  </si>
  <si>
    <t>黄绍刚</t>
  </si>
  <si>
    <t>211221********2175</t>
  </si>
  <si>
    <t>155****5772</t>
  </si>
  <si>
    <t>502911********5419</t>
  </si>
  <si>
    <t>曹德金</t>
  </si>
  <si>
    <t>211221********2152</t>
  </si>
  <si>
    <t>187****2862</t>
  </si>
  <si>
    <t>621449********69998</t>
  </si>
  <si>
    <t>李强</t>
  </si>
  <si>
    <t>158****4979</t>
  </si>
  <si>
    <t>621449********47020</t>
  </si>
  <si>
    <t>姜国富</t>
  </si>
  <si>
    <t>189****4919</t>
  </si>
  <si>
    <t>621449********04268</t>
  </si>
  <si>
    <t>陈广吉</t>
  </si>
  <si>
    <t>187****8070</t>
  </si>
  <si>
    <t>502911********7807</t>
  </si>
  <si>
    <t>陈广君</t>
  </si>
  <si>
    <t>138****3395</t>
  </si>
  <si>
    <t>621449********06620</t>
  </si>
  <si>
    <t>孙洪伟</t>
  </si>
  <si>
    <t>133****8798</t>
  </si>
  <si>
    <t>621449********38335</t>
  </si>
  <si>
    <t>常亮</t>
  </si>
  <si>
    <t>139****8184</t>
  </si>
  <si>
    <t>621449********00504</t>
  </si>
  <si>
    <t>张连生</t>
  </si>
  <si>
    <t>152****4967</t>
  </si>
  <si>
    <t>502911********8681</t>
  </si>
  <si>
    <t>单页小计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</si>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</sst>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3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5"/>
      <name val="黑体"/>
      <charset val="134"/>
    </font>
    <font>
      <b/>
      <sz val="10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  <scheme val="major"/>
    </font>
    <font>
      <sz val="8"/>
      <name val="宋体"/>
      <charset val="134"/>
      <scheme val="minor"/>
    </font>
    <font>
      <sz val="8"/>
      <name val="宋体"/>
      <charset val="0"/>
    </font>
    <font>
      <sz val="8"/>
      <color rgb="FF000000"/>
      <name val="宋体"/>
      <charset val="134"/>
    </font>
    <font>
      <b/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20" applyNumberFormat="0" applyAlignment="0" applyProtection="0">
      <alignment vertical="center"/>
    </xf>
    <xf numFmtId="0" fontId="24" fillId="5" borderId="21" applyNumberFormat="0" applyAlignment="0" applyProtection="0">
      <alignment vertical="center"/>
    </xf>
    <xf numFmtId="0" fontId="25" fillId="5" borderId="20" applyNumberFormat="0" applyAlignment="0" applyProtection="0">
      <alignment vertical="center"/>
    </xf>
    <xf numFmtId="0" fontId="26" fillId="6" borderId="22" applyNumberFormat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/>
    <xf numFmtId="0" fontId="0" fillId="0" borderId="0">
      <alignment vertical="center"/>
    </xf>
    <xf numFmtId="0" fontId="0" fillId="0" borderId="0">
      <alignment vertical="center"/>
    </xf>
    <xf numFmtId="0" fontId="35" fillId="0" borderId="0" applyProtection="0"/>
    <xf numFmtId="0" fontId="35" fillId="0" borderId="0" applyProtection="0"/>
    <xf numFmtId="0" fontId="35" fillId="0" borderId="0"/>
    <xf numFmtId="0" fontId="35" fillId="0" borderId="0"/>
    <xf numFmtId="0" fontId="0" fillId="0" borderId="0">
      <alignment vertical="center"/>
    </xf>
    <xf numFmtId="0" fontId="0" fillId="0" borderId="0">
      <alignment vertical="center"/>
    </xf>
  </cellStyleXfs>
  <cellXfs count="95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 vertical="center"/>
    </xf>
    <xf numFmtId="176" fontId="0" fillId="2" borderId="0" xfId="0" applyNumberFormat="1" applyFont="1" applyFill="1" applyAlignment="1">
      <alignment horizontal="center" vertical="center"/>
    </xf>
    <xf numFmtId="177" fontId="0" fillId="0" borderId="0" xfId="0" applyNumberFormat="1" applyFill="1" applyAlignment="1">
      <alignment horizontal="center" vertical="center"/>
    </xf>
    <xf numFmtId="9" fontId="0" fillId="0" borderId="0" xfId="0" applyNumberFormat="1" applyFill="1" applyAlignment="1">
      <alignment horizontal="center" vertical="center"/>
    </xf>
    <xf numFmtId="0" fontId="0" fillId="0" borderId="0" xfId="0" applyFill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center" vertical="center" wrapText="1"/>
    </xf>
    <xf numFmtId="176" fontId="9" fillId="2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0" fillId="0" borderId="7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/>
    </xf>
    <xf numFmtId="177" fontId="8" fillId="0" borderId="7" xfId="0" applyNumberFormat="1" applyFont="1" applyBorder="1" applyAlignment="1">
      <alignment horizontal="center" vertical="center"/>
    </xf>
    <xf numFmtId="0" fontId="11" fillId="0" borderId="8" xfId="58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5" fillId="0" borderId="3" xfId="0" applyNumberFormat="1" applyFont="1" applyFill="1" applyBorder="1" applyAlignment="1">
      <alignment horizontal="center" vertical="center"/>
    </xf>
    <xf numFmtId="178" fontId="5" fillId="0" borderId="3" xfId="0" applyNumberFormat="1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5" fillId="0" borderId="0" xfId="0" applyNumberFormat="1" applyFont="1" applyFill="1" applyBorder="1" applyAlignment="1">
      <alignment horizontal="left" vertical="center"/>
    </xf>
    <xf numFmtId="178" fontId="5" fillId="2" borderId="0" xfId="0" applyNumberFormat="1" applyFont="1" applyFill="1" applyBorder="1" applyAlignment="1">
      <alignment horizontal="left" vertical="center"/>
    </xf>
    <xf numFmtId="9" fontId="5" fillId="2" borderId="0" xfId="0" applyNumberFormat="1" applyFont="1" applyFill="1" applyBorder="1" applyAlignment="1">
      <alignment horizontal="left" vertical="center"/>
    </xf>
    <xf numFmtId="177" fontId="8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177" fontId="10" fillId="0" borderId="7" xfId="0" applyNumberFormat="1" applyFont="1" applyFill="1" applyBorder="1" applyAlignment="1">
      <alignment horizontal="center" vertical="center" wrapText="1"/>
    </xf>
    <xf numFmtId="9" fontId="10" fillId="0" borderId="7" xfId="0" applyNumberFormat="1" applyFont="1" applyFill="1" applyBorder="1" applyAlignment="1">
      <alignment horizontal="center" vertical="center" wrapText="1"/>
    </xf>
    <xf numFmtId="177" fontId="13" fillId="0" borderId="7" xfId="0" applyNumberFormat="1" applyFont="1" applyBorder="1" applyAlignment="1">
      <alignment horizontal="center" vertical="center"/>
    </xf>
    <xf numFmtId="49" fontId="11" fillId="0" borderId="9" xfId="58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177" fontId="5" fillId="2" borderId="0" xfId="0" applyNumberFormat="1" applyFont="1" applyFill="1" applyBorder="1" applyAlignment="1">
      <alignment horizontal="left" vertical="center"/>
    </xf>
    <xf numFmtId="0" fontId="9" fillId="0" borderId="7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10" fillId="0" borderId="7" xfId="0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0" fillId="0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/>
    </xf>
    <xf numFmtId="0" fontId="8" fillId="0" borderId="7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0" fontId="10" fillId="0" borderId="11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2" fontId="14" fillId="0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76" fontId="2" fillId="2" borderId="0" xfId="0" applyNumberFormat="1" applyFont="1" applyFill="1" applyBorder="1" applyAlignment="1">
      <alignment horizontal="center" vertical="center"/>
    </xf>
    <xf numFmtId="177" fontId="10" fillId="0" borderId="7" xfId="0" applyNumberFormat="1" applyFont="1" applyFill="1" applyBorder="1" applyAlignment="1">
      <alignment horizontal="center" vertical="center" wrapText="1"/>
    </xf>
    <xf numFmtId="9" fontId="10" fillId="0" borderId="7" xfId="0" applyNumberFormat="1" applyFont="1" applyFill="1" applyBorder="1" applyAlignment="1">
      <alignment horizontal="center" vertical="center" wrapText="1"/>
    </xf>
    <xf numFmtId="177" fontId="13" fillId="0" borderId="7" xfId="0" applyNumberFormat="1" applyFont="1" applyFill="1" applyBorder="1" applyAlignment="1">
      <alignment horizontal="center" vertical="center"/>
    </xf>
    <xf numFmtId="49" fontId="11" fillId="0" borderId="15" xfId="58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117475</xdr:colOff>
      <xdr:row>0</xdr:row>
      <xdr:rowOff>124460</xdr:rowOff>
    </xdr:from>
    <xdr:to>
      <xdr:col>4</xdr:col>
      <xdr:colOff>704215</xdr:colOff>
      <xdr:row>1</xdr:row>
      <xdr:rowOff>239395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17475" y="12446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0"/>
  <sheetViews>
    <sheetView tabSelected="1" zoomScale="115" zoomScaleNormal="115" workbookViewId="0">
      <selection activeCell="F7" sqref="F$1:F$1048576"/>
    </sheetView>
  </sheetViews>
  <sheetFormatPr defaultColWidth="9" defaultRowHeight="13.5"/>
  <cols>
    <col min="1" max="1" width="5.86666666666667" style="8" customWidth="1"/>
    <col min="2" max="2" width="8" style="8" customWidth="1"/>
    <col min="3" max="3" width="7.71666666666667" style="8" customWidth="1"/>
    <col min="4" max="4" width="16.625" style="8" customWidth="1"/>
    <col min="5" max="5" width="9.99166666666667" style="8" customWidth="1"/>
    <col min="6" max="6" width="8.14166666666667" style="8" customWidth="1"/>
    <col min="7" max="8" width="8.25" style="9" customWidth="1"/>
    <col min="9" max="9" width="10.1" style="8" customWidth="1"/>
    <col min="10" max="10" width="9.025" style="10" customWidth="1"/>
    <col min="11" max="11" width="7.25" style="11" customWidth="1"/>
    <col min="12" max="12" width="9.45833333333333" style="10" customWidth="1"/>
    <col min="13" max="13" width="8.8" style="10" customWidth="1"/>
    <col min="14" max="14" width="15.3166666666667" style="8" customWidth="1"/>
    <col min="15" max="15" width="8.58333333333333" style="8" customWidth="1"/>
    <col min="16" max="16" width="8.625" style="12" customWidth="1"/>
    <col min="17" max="17" width="7.625" style="12" customWidth="1"/>
    <col min="18" max="16384" width="9" style="12"/>
  </cols>
  <sheetData>
    <row r="1" s="1" customFormat="1" ht="23.25" customHeight="1" spans="1:20">
      <c r="A1" s="13"/>
      <c r="B1" s="14"/>
      <c r="C1" s="14"/>
      <c r="D1" s="14"/>
      <c r="E1" s="13"/>
      <c r="F1" s="13"/>
      <c r="G1" s="15"/>
      <c r="H1" s="15"/>
      <c r="I1" s="14"/>
      <c r="J1" s="14"/>
      <c r="K1" s="40"/>
      <c r="L1" s="14"/>
      <c r="M1" s="14"/>
      <c r="N1" s="41"/>
      <c r="O1" s="42"/>
      <c r="P1" s="41"/>
      <c r="Q1" s="41"/>
      <c r="R1" s="62"/>
      <c r="S1" s="13"/>
      <c r="T1" s="63"/>
    </row>
    <row r="2" s="1" customFormat="1" ht="22.5" customHeight="1" spans="1:20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3"/>
      <c r="L2" s="17"/>
      <c r="M2" s="17"/>
      <c r="N2" s="44"/>
      <c r="O2" s="45"/>
      <c r="P2" s="44"/>
      <c r="Q2" s="44"/>
      <c r="R2" s="64"/>
      <c r="S2" s="18"/>
      <c r="T2" s="65"/>
    </row>
    <row r="3" s="1" customFormat="1" ht="24.75" customHeight="1" spans="1:20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46"/>
      <c r="L3" s="21"/>
      <c r="M3" s="21"/>
      <c r="N3" s="47"/>
      <c r="O3" s="48"/>
      <c r="P3" s="47"/>
      <c r="Q3" s="47"/>
      <c r="R3" s="66"/>
      <c r="S3" s="22"/>
      <c r="T3" s="67"/>
    </row>
    <row r="4" s="2" customFormat="1" ht="24.75" customHeight="1" spans="1:20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49"/>
      <c r="L4" s="25"/>
      <c r="M4" s="25"/>
      <c r="N4" s="50"/>
      <c r="O4" s="51"/>
      <c r="P4" s="50"/>
      <c r="Q4" s="50"/>
      <c r="R4" s="68"/>
      <c r="S4" s="26"/>
      <c r="T4" s="26"/>
    </row>
    <row r="5" s="2" customFormat="1" ht="25.5" customHeight="1" spans="1:20">
      <c r="A5" s="24" t="s">
        <v>3</v>
      </c>
      <c r="B5" s="25"/>
      <c r="C5" s="25"/>
      <c r="D5" s="25"/>
      <c r="E5" s="26"/>
      <c r="F5" s="26"/>
      <c r="G5" s="27"/>
      <c r="H5" s="27"/>
      <c r="I5" s="25"/>
      <c r="J5" s="25"/>
      <c r="K5" s="49"/>
      <c r="L5" s="25"/>
      <c r="M5" s="25"/>
      <c r="N5" s="50"/>
      <c r="O5" s="51"/>
      <c r="P5" s="50"/>
      <c r="Q5" s="50"/>
      <c r="R5" s="68"/>
      <c r="S5" s="26"/>
      <c r="T5" s="26"/>
    </row>
    <row r="6" s="3" customFormat="1" ht="39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2" t="s">
        <v>13</v>
      </c>
      <c r="K6" s="53" t="s">
        <v>14</v>
      </c>
      <c r="L6" s="54" t="s">
        <v>15</v>
      </c>
      <c r="M6" s="52" t="s">
        <v>16</v>
      </c>
      <c r="N6" s="28" t="s">
        <v>17</v>
      </c>
      <c r="O6" s="28" t="s">
        <v>18</v>
      </c>
      <c r="P6" s="28" t="s">
        <v>19</v>
      </c>
      <c r="Q6" s="33" t="s">
        <v>20</v>
      </c>
    </row>
    <row r="7" s="4" customFormat="1" ht="18.6" customHeight="1" spans="1:17">
      <c r="A7" s="30">
        <f>ROW()-6</f>
        <v>1</v>
      </c>
      <c r="B7" s="31" t="s">
        <v>21</v>
      </c>
      <c r="C7" s="32" t="s">
        <v>22</v>
      </c>
      <c r="D7" s="31" t="s">
        <v>23</v>
      </c>
      <c r="E7" s="31" t="s">
        <v>24</v>
      </c>
      <c r="F7" s="33" t="s">
        <v>25</v>
      </c>
      <c r="G7" s="34">
        <v>28.59</v>
      </c>
      <c r="H7" s="34">
        <v>28.59</v>
      </c>
      <c r="I7" s="34">
        <f t="shared" ref="I7:I18" si="0">G7*1120</f>
        <v>32020.8</v>
      </c>
      <c r="J7" s="55">
        <f t="shared" ref="J7:J18" si="1">G7*68.32</f>
        <v>1953.2688</v>
      </c>
      <c r="K7" s="56">
        <v>0.8</v>
      </c>
      <c r="L7" s="55">
        <f t="shared" ref="L7:L18" si="2">J7*K7</f>
        <v>1562.61504</v>
      </c>
      <c r="M7" s="57">
        <f t="shared" ref="M7:M18" si="3">G7*13.664</f>
        <v>390.65376</v>
      </c>
      <c r="N7" s="31" t="s">
        <v>26</v>
      </c>
      <c r="O7" s="58" t="s">
        <v>27</v>
      </c>
      <c r="P7" s="28"/>
      <c r="Q7" s="69"/>
    </row>
    <row r="8" s="4" customFormat="1" ht="18.6" customHeight="1" spans="1:17">
      <c r="A8" s="30">
        <f>ROW()-6</f>
        <v>2</v>
      </c>
      <c r="B8" s="31" t="s">
        <v>28</v>
      </c>
      <c r="C8" s="32" t="s">
        <v>22</v>
      </c>
      <c r="D8" s="31" t="s">
        <v>29</v>
      </c>
      <c r="E8" s="31" t="s">
        <v>30</v>
      </c>
      <c r="F8" s="33" t="s">
        <v>25</v>
      </c>
      <c r="G8" s="34">
        <v>37.53</v>
      </c>
      <c r="H8" s="34">
        <v>37.53</v>
      </c>
      <c r="I8" s="34">
        <f t="shared" si="0"/>
        <v>42033.6</v>
      </c>
      <c r="J8" s="55">
        <f t="shared" si="1"/>
        <v>2564.0496</v>
      </c>
      <c r="K8" s="56">
        <v>0.8</v>
      </c>
      <c r="L8" s="55">
        <f t="shared" si="2"/>
        <v>2051.23968</v>
      </c>
      <c r="M8" s="57">
        <f t="shared" si="3"/>
        <v>512.80992</v>
      </c>
      <c r="N8" s="31" t="s">
        <v>31</v>
      </c>
      <c r="O8" s="58" t="s">
        <v>27</v>
      </c>
      <c r="P8" s="28"/>
      <c r="Q8" s="69"/>
    </row>
    <row r="9" s="5" customFormat="1" ht="18.6" customHeight="1" spans="1:17">
      <c r="A9" s="30">
        <f>ROW()-6</f>
        <v>3</v>
      </c>
      <c r="B9" s="31" t="s">
        <v>32</v>
      </c>
      <c r="C9" s="32" t="s">
        <v>22</v>
      </c>
      <c r="D9" s="31" t="s">
        <v>33</v>
      </c>
      <c r="E9" s="31" t="s">
        <v>34</v>
      </c>
      <c r="F9" s="33" t="s">
        <v>25</v>
      </c>
      <c r="G9" s="34">
        <v>26.52</v>
      </c>
      <c r="H9" s="34">
        <v>26.52</v>
      </c>
      <c r="I9" s="34">
        <f t="shared" si="0"/>
        <v>29702.4</v>
      </c>
      <c r="J9" s="55">
        <f t="shared" si="1"/>
        <v>1811.8464</v>
      </c>
      <c r="K9" s="56">
        <v>0.8</v>
      </c>
      <c r="L9" s="55">
        <f t="shared" si="2"/>
        <v>1449.47712</v>
      </c>
      <c r="M9" s="57">
        <f t="shared" si="3"/>
        <v>362.36928</v>
      </c>
      <c r="N9" s="31" t="s">
        <v>35</v>
      </c>
      <c r="O9" s="58" t="s">
        <v>27</v>
      </c>
      <c r="P9" s="28"/>
      <c r="Q9" s="70"/>
    </row>
    <row r="10" s="4" customFormat="1" ht="18.6" customHeight="1" spans="1:17">
      <c r="A10" s="30">
        <f t="shared" ref="A10:A18" si="4">ROW()-6</f>
        <v>4</v>
      </c>
      <c r="B10" s="31" t="s">
        <v>36</v>
      </c>
      <c r="C10" s="32" t="s">
        <v>22</v>
      </c>
      <c r="D10" s="31" t="s">
        <v>37</v>
      </c>
      <c r="E10" s="31" t="s">
        <v>38</v>
      </c>
      <c r="F10" s="33" t="s">
        <v>25</v>
      </c>
      <c r="G10" s="34">
        <v>22.16</v>
      </c>
      <c r="H10" s="34">
        <v>22.16</v>
      </c>
      <c r="I10" s="34">
        <f t="shared" si="0"/>
        <v>24819.2</v>
      </c>
      <c r="J10" s="55">
        <f t="shared" si="1"/>
        <v>1513.9712</v>
      </c>
      <c r="K10" s="56">
        <v>0.8</v>
      </c>
      <c r="L10" s="55">
        <f t="shared" si="2"/>
        <v>1211.17696</v>
      </c>
      <c r="M10" s="57">
        <f t="shared" si="3"/>
        <v>302.79424</v>
      </c>
      <c r="N10" s="31" t="s">
        <v>39</v>
      </c>
      <c r="O10" s="58" t="s">
        <v>27</v>
      </c>
      <c r="P10" s="28"/>
      <c r="Q10" s="69"/>
    </row>
    <row r="11" s="4" customFormat="1" ht="18.6" customHeight="1" spans="1:17">
      <c r="A11" s="30">
        <f t="shared" si="4"/>
        <v>5</v>
      </c>
      <c r="B11" s="31" t="s">
        <v>40</v>
      </c>
      <c r="C11" s="32" t="s">
        <v>22</v>
      </c>
      <c r="D11" s="31" t="s">
        <v>41</v>
      </c>
      <c r="E11" s="31" t="s">
        <v>42</v>
      </c>
      <c r="F11" s="33" t="s">
        <v>43</v>
      </c>
      <c r="G11" s="34">
        <v>50.44</v>
      </c>
      <c r="H11" s="34">
        <v>50.44</v>
      </c>
      <c r="I11" s="34">
        <f t="shared" si="0"/>
        <v>56492.8</v>
      </c>
      <c r="J11" s="55">
        <f t="shared" si="1"/>
        <v>3446.0608</v>
      </c>
      <c r="K11" s="56">
        <v>0.8</v>
      </c>
      <c r="L11" s="55">
        <f t="shared" si="2"/>
        <v>2756.84864</v>
      </c>
      <c r="M11" s="57">
        <f t="shared" si="3"/>
        <v>689.21216</v>
      </c>
      <c r="N11" s="31" t="s">
        <v>44</v>
      </c>
      <c r="O11" s="58" t="s">
        <v>27</v>
      </c>
      <c r="P11" s="28"/>
      <c r="Q11" s="69"/>
    </row>
    <row r="12" s="4" customFormat="1" ht="18.6" customHeight="1" spans="1:17">
      <c r="A12" s="30">
        <f t="shared" si="4"/>
        <v>6</v>
      </c>
      <c r="B12" s="31" t="s">
        <v>45</v>
      </c>
      <c r="C12" s="32" t="s">
        <v>22</v>
      </c>
      <c r="D12" s="31" t="s">
        <v>46</v>
      </c>
      <c r="E12" s="31" t="s">
        <v>47</v>
      </c>
      <c r="F12" s="33" t="s">
        <v>43</v>
      </c>
      <c r="G12" s="34">
        <v>9.79</v>
      </c>
      <c r="H12" s="34">
        <v>9.79</v>
      </c>
      <c r="I12" s="34">
        <f t="shared" si="0"/>
        <v>10964.8</v>
      </c>
      <c r="J12" s="55">
        <f t="shared" si="1"/>
        <v>668.8528</v>
      </c>
      <c r="K12" s="56">
        <v>0.8</v>
      </c>
      <c r="L12" s="55">
        <f t="shared" si="2"/>
        <v>535.08224</v>
      </c>
      <c r="M12" s="57">
        <f t="shared" si="3"/>
        <v>133.77056</v>
      </c>
      <c r="N12" s="31" t="s">
        <v>48</v>
      </c>
      <c r="O12" s="58" t="s">
        <v>27</v>
      </c>
      <c r="P12" s="28"/>
      <c r="Q12" s="69"/>
    </row>
    <row r="13" s="4" customFormat="1" ht="18.6" customHeight="1" spans="1:17">
      <c r="A13" s="30">
        <f t="shared" si="4"/>
        <v>7</v>
      </c>
      <c r="B13" s="31" t="s">
        <v>49</v>
      </c>
      <c r="C13" s="32" t="s">
        <v>22</v>
      </c>
      <c r="D13" s="31" t="s">
        <v>50</v>
      </c>
      <c r="E13" s="31" t="s">
        <v>51</v>
      </c>
      <c r="F13" s="33" t="s">
        <v>43</v>
      </c>
      <c r="G13" s="34">
        <v>25.22</v>
      </c>
      <c r="H13" s="34">
        <v>25.22</v>
      </c>
      <c r="I13" s="34">
        <f t="shared" si="0"/>
        <v>28246.4</v>
      </c>
      <c r="J13" s="55">
        <f t="shared" si="1"/>
        <v>1723.0304</v>
      </c>
      <c r="K13" s="56">
        <v>0.8</v>
      </c>
      <c r="L13" s="55">
        <f t="shared" si="2"/>
        <v>1378.42432</v>
      </c>
      <c r="M13" s="57">
        <f t="shared" si="3"/>
        <v>344.60608</v>
      </c>
      <c r="N13" s="31" t="s">
        <v>52</v>
      </c>
      <c r="O13" s="58" t="s">
        <v>27</v>
      </c>
      <c r="P13" s="28"/>
      <c r="Q13" s="69"/>
    </row>
    <row r="14" s="4" customFormat="1" ht="18.6" customHeight="1" spans="1:17">
      <c r="A14" s="30">
        <f t="shared" si="4"/>
        <v>8</v>
      </c>
      <c r="B14" s="31" t="s">
        <v>53</v>
      </c>
      <c r="C14" s="32" t="s">
        <v>22</v>
      </c>
      <c r="D14" s="31" t="s">
        <v>54</v>
      </c>
      <c r="E14" s="31" t="s">
        <v>55</v>
      </c>
      <c r="F14" s="33" t="s">
        <v>43</v>
      </c>
      <c r="G14" s="34">
        <v>52.52</v>
      </c>
      <c r="H14" s="34">
        <v>52.52</v>
      </c>
      <c r="I14" s="34">
        <f t="shared" si="0"/>
        <v>58822.4</v>
      </c>
      <c r="J14" s="55">
        <f t="shared" si="1"/>
        <v>3588.1664</v>
      </c>
      <c r="K14" s="56">
        <v>0.8</v>
      </c>
      <c r="L14" s="55">
        <f t="shared" si="2"/>
        <v>2870.53312</v>
      </c>
      <c r="M14" s="57">
        <f t="shared" si="3"/>
        <v>717.63328</v>
      </c>
      <c r="N14" s="31" t="s">
        <v>56</v>
      </c>
      <c r="O14" s="58" t="s">
        <v>27</v>
      </c>
      <c r="P14" s="28"/>
      <c r="Q14" s="69"/>
    </row>
    <row r="15" s="4" customFormat="1" ht="18.6" customHeight="1" spans="1:17">
      <c r="A15" s="30">
        <f t="shared" si="4"/>
        <v>9</v>
      </c>
      <c r="B15" s="31" t="s">
        <v>57</v>
      </c>
      <c r="C15" s="32" t="s">
        <v>22</v>
      </c>
      <c r="D15" s="31" t="s">
        <v>33</v>
      </c>
      <c r="E15" s="31" t="s">
        <v>58</v>
      </c>
      <c r="F15" s="33" t="s">
        <v>43</v>
      </c>
      <c r="G15" s="34">
        <v>22</v>
      </c>
      <c r="H15" s="34">
        <v>22</v>
      </c>
      <c r="I15" s="34">
        <f t="shared" si="0"/>
        <v>24640</v>
      </c>
      <c r="J15" s="55">
        <f t="shared" si="1"/>
        <v>1503.04</v>
      </c>
      <c r="K15" s="56">
        <v>0.8</v>
      </c>
      <c r="L15" s="55">
        <f t="shared" si="2"/>
        <v>1202.432</v>
      </c>
      <c r="M15" s="57">
        <f t="shared" si="3"/>
        <v>300.608</v>
      </c>
      <c r="N15" s="31" t="s">
        <v>59</v>
      </c>
      <c r="O15" s="58" t="s">
        <v>27</v>
      </c>
      <c r="P15" s="28"/>
      <c r="Q15" s="69"/>
    </row>
    <row r="16" s="4" customFormat="1" ht="18.6" customHeight="1" spans="1:17">
      <c r="A16" s="30">
        <f t="shared" si="4"/>
        <v>10</v>
      </c>
      <c r="B16" s="31" t="s">
        <v>60</v>
      </c>
      <c r="C16" s="32" t="s">
        <v>22</v>
      </c>
      <c r="D16" s="31" t="s">
        <v>61</v>
      </c>
      <c r="E16" s="31" t="s">
        <v>62</v>
      </c>
      <c r="F16" s="33" t="s">
        <v>43</v>
      </c>
      <c r="G16" s="34">
        <v>11.53</v>
      </c>
      <c r="H16" s="34">
        <v>11.53</v>
      </c>
      <c r="I16" s="34">
        <f t="shared" si="0"/>
        <v>12913.6</v>
      </c>
      <c r="J16" s="55">
        <f t="shared" si="1"/>
        <v>787.7296</v>
      </c>
      <c r="K16" s="56">
        <v>0.8</v>
      </c>
      <c r="L16" s="55">
        <f t="shared" si="2"/>
        <v>630.18368</v>
      </c>
      <c r="M16" s="57">
        <f t="shared" si="3"/>
        <v>157.54592</v>
      </c>
      <c r="N16" s="31" t="s">
        <v>63</v>
      </c>
      <c r="O16" s="58" t="s">
        <v>27</v>
      </c>
      <c r="P16" s="28"/>
      <c r="Q16" s="69"/>
    </row>
    <row r="17" s="4" customFormat="1" ht="18.6" customHeight="1" spans="1:17">
      <c r="A17" s="30">
        <f t="shared" si="4"/>
        <v>11</v>
      </c>
      <c r="B17" s="31" t="s">
        <v>64</v>
      </c>
      <c r="C17" s="32" t="s">
        <v>22</v>
      </c>
      <c r="D17" s="31" t="s">
        <v>65</v>
      </c>
      <c r="E17" s="31" t="s">
        <v>66</v>
      </c>
      <c r="F17" s="33" t="s">
        <v>43</v>
      </c>
      <c r="G17" s="34">
        <v>41.41</v>
      </c>
      <c r="H17" s="34">
        <v>41.41</v>
      </c>
      <c r="I17" s="34">
        <f t="shared" si="0"/>
        <v>46379.2</v>
      </c>
      <c r="J17" s="55">
        <f t="shared" si="1"/>
        <v>2829.1312</v>
      </c>
      <c r="K17" s="56">
        <v>0.8</v>
      </c>
      <c r="L17" s="55">
        <f t="shared" si="2"/>
        <v>2263.30496</v>
      </c>
      <c r="M17" s="57">
        <f t="shared" si="3"/>
        <v>565.82624</v>
      </c>
      <c r="N17" s="31" t="s">
        <v>67</v>
      </c>
      <c r="O17" s="58" t="s">
        <v>27</v>
      </c>
      <c r="P17" s="28"/>
      <c r="Q17" s="69"/>
    </row>
    <row r="18" s="4" customFormat="1" ht="18.6" customHeight="1" spans="1:17">
      <c r="A18" s="30">
        <f t="shared" si="4"/>
        <v>12</v>
      </c>
      <c r="B18" s="31" t="s">
        <v>68</v>
      </c>
      <c r="C18" s="32" t="s">
        <v>22</v>
      </c>
      <c r="D18" s="31" t="s">
        <v>54</v>
      </c>
      <c r="E18" s="31" t="s">
        <v>69</v>
      </c>
      <c r="F18" s="33" t="s">
        <v>43</v>
      </c>
      <c r="G18" s="34">
        <v>20.41</v>
      </c>
      <c r="H18" s="34">
        <v>20.41</v>
      </c>
      <c r="I18" s="34">
        <f t="shared" si="0"/>
        <v>22859.2</v>
      </c>
      <c r="J18" s="55">
        <f t="shared" si="1"/>
        <v>1394.4112</v>
      </c>
      <c r="K18" s="56">
        <v>0.8</v>
      </c>
      <c r="L18" s="55">
        <f t="shared" si="2"/>
        <v>1115.52896</v>
      </c>
      <c r="M18" s="57">
        <f t="shared" si="3"/>
        <v>278.88224</v>
      </c>
      <c r="N18" s="31" t="s">
        <v>70</v>
      </c>
      <c r="O18" s="58" t="s">
        <v>27</v>
      </c>
      <c r="P18" s="28"/>
      <c r="Q18" s="69"/>
    </row>
    <row r="19" s="4" customFormat="1" ht="18.6" customHeight="1" spans="1:17">
      <c r="A19" s="30">
        <f t="shared" ref="A19:A24" si="5">ROW()-6</f>
        <v>13</v>
      </c>
      <c r="B19" s="31" t="s">
        <v>71</v>
      </c>
      <c r="C19" s="32" t="s">
        <v>22</v>
      </c>
      <c r="D19" s="31" t="s">
        <v>72</v>
      </c>
      <c r="E19" s="31" t="s">
        <v>73</v>
      </c>
      <c r="F19" s="33" t="s">
        <v>43</v>
      </c>
      <c r="G19" s="35">
        <v>20.1</v>
      </c>
      <c r="H19" s="35">
        <v>20.1</v>
      </c>
      <c r="I19" s="34">
        <f t="shared" ref="I19:I45" si="6">G19*1120</f>
        <v>22512</v>
      </c>
      <c r="J19" s="55">
        <f t="shared" ref="J19:J45" si="7">G19*68.32</f>
        <v>1373.232</v>
      </c>
      <c r="K19" s="56">
        <v>0.8</v>
      </c>
      <c r="L19" s="55">
        <f t="shared" ref="L19:L45" si="8">J19*K19</f>
        <v>1098.5856</v>
      </c>
      <c r="M19" s="57">
        <f t="shared" ref="M19:M45" si="9">G19*13.664</f>
        <v>274.6464</v>
      </c>
      <c r="N19" s="31" t="s">
        <v>74</v>
      </c>
      <c r="O19" s="58" t="s">
        <v>27</v>
      </c>
      <c r="P19" s="28"/>
      <c r="Q19" s="69"/>
    </row>
    <row r="20" s="4" customFormat="1" ht="18.6" customHeight="1" spans="1:17">
      <c r="A20" s="30">
        <f t="shared" si="5"/>
        <v>14</v>
      </c>
      <c r="B20" s="31" t="s">
        <v>75</v>
      </c>
      <c r="C20" s="32" t="s">
        <v>22</v>
      </c>
      <c r="D20" s="31" t="s">
        <v>37</v>
      </c>
      <c r="E20" s="31" t="s">
        <v>76</v>
      </c>
      <c r="F20" s="33" t="s">
        <v>43</v>
      </c>
      <c r="G20" s="34">
        <v>41.15</v>
      </c>
      <c r="H20" s="34">
        <v>41.15</v>
      </c>
      <c r="I20" s="34">
        <f t="shared" si="6"/>
        <v>46088</v>
      </c>
      <c r="J20" s="55">
        <f t="shared" si="7"/>
        <v>2811.368</v>
      </c>
      <c r="K20" s="56">
        <v>0.8</v>
      </c>
      <c r="L20" s="55">
        <f t="shared" si="8"/>
        <v>2249.0944</v>
      </c>
      <c r="M20" s="57">
        <f t="shared" si="9"/>
        <v>562.2736</v>
      </c>
      <c r="N20" s="31" t="s">
        <v>77</v>
      </c>
      <c r="O20" s="58" t="s">
        <v>27</v>
      </c>
      <c r="P20" s="59"/>
      <c r="Q20" s="69"/>
    </row>
    <row r="21" s="4" customFormat="1" ht="18.6" customHeight="1" spans="1:17">
      <c r="A21" s="30">
        <f t="shared" si="5"/>
        <v>15</v>
      </c>
      <c r="B21" s="31" t="s">
        <v>78</v>
      </c>
      <c r="C21" s="32" t="s">
        <v>22</v>
      </c>
      <c r="D21" s="31" t="s">
        <v>79</v>
      </c>
      <c r="E21" s="31" t="s">
        <v>80</v>
      </c>
      <c r="F21" s="33" t="s">
        <v>43</v>
      </c>
      <c r="G21" s="36">
        <v>17.56</v>
      </c>
      <c r="H21" s="36">
        <v>17.56</v>
      </c>
      <c r="I21" s="34">
        <f t="shared" si="6"/>
        <v>19667.2</v>
      </c>
      <c r="J21" s="55">
        <f t="shared" si="7"/>
        <v>1199.6992</v>
      </c>
      <c r="K21" s="56">
        <v>0.8</v>
      </c>
      <c r="L21" s="55">
        <f t="shared" si="8"/>
        <v>959.75936</v>
      </c>
      <c r="M21" s="57">
        <f t="shared" si="9"/>
        <v>239.93984</v>
      </c>
      <c r="N21" s="31" t="s">
        <v>81</v>
      </c>
      <c r="O21" s="58" t="s">
        <v>27</v>
      </c>
      <c r="P21" s="28"/>
      <c r="Q21" s="69"/>
    </row>
    <row r="22" s="4" customFormat="1" ht="18.6" customHeight="1" spans="1:17">
      <c r="A22" s="30">
        <f t="shared" si="5"/>
        <v>16</v>
      </c>
      <c r="B22" s="31" t="s">
        <v>82</v>
      </c>
      <c r="C22" s="32" t="s">
        <v>22</v>
      </c>
      <c r="D22" s="31" t="s">
        <v>33</v>
      </c>
      <c r="E22" s="31" t="s">
        <v>83</v>
      </c>
      <c r="F22" s="33" t="s">
        <v>43</v>
      </c>
      <c r="G22" s="34">
        <v>39.88</v>
      </c>
      <c r="H22" s="34">
        <v>39.88</v>
      </c>
      <c r="I22" s="34">
        <f t="shared" si="6"/>
        <v>44665.6</v>
      </c>
      <c r="J22" s="55">
        <f t="shared" si="7"/>
        <v>2724.6016</v>
      </c>
      <c r="K22" s="56">
        <v>0.8</v>
      </c>
      <c r="L22" s="55">
        <f t="shared" si="8"/>
        <v>2179.68128</v>
      </c>
      <c r="M22" s="57">
        <f t="shared" si="9"/>
        <v>544.92032</v>
      </c>
      <c r="N22" s="31" t="s">
        <v>84</v>
      </c>
      <c r="O22" s="58" t="s">
        <v>27</v>
      </c>
      <c r="P22" s="28"/>
      <c r="Q22" s="69"/>
    </row>
    <row r="23" s="4" customFormat="1" ht="18.6" customHeight="1" spans="1:17">
      <c r="A23" s="30">
        <f t="shared" si="5"/>
        <v>17</v>
      </c>
      <c r="B23" s="31" t="s">
        <v>85</v>
      </c>
      <c r="C23" s="32" t="s">
        <v>22</v>
      </c>
      <c r="D23" s="31" t="s">
        <v>86</v>
      </c>
      <c r="E23" s="31" t="s">
        <v>87</v>
      </c>
      <c r="F23" s="33" t="s">
        <v>88</v>
      </c>
      <c r="G23" s="34">
        <v>31.11</v>
      </c>
      <c r="H23" s="34">
        <v>31.11</v>
      </c>
      <c r="I23" s="34">
        <f t="shared" si="6"/>
        <v>34843.2</v>
      </c>
      <c r="J23" s="55">
        <f t="shared" si="7"/>
        <v>2125.4352</v>
      </c>
      <c r="K23" s="56">
        <v>0.8</v>
      </c>
      <c r="L23" s="55">
        <f t="shared" si="8"/>
        <v>1700.34816</v>
      </c>
      <c r="M23" s="57">
        <f t="shared" si="9"/>
        <v>425.08704</v>
      </c>
      <c r="N23" s="31" t="s">
        <v>89</v>
      </c>
      <c r="O23" s="58" t="s">
        <v>27</v>
      </c>
      <c r="P23" s="28"/>
      <c r="Q23" s="69"/>
    </row>
    <row r="24" s="4" customFormat="1" ht="18.6" customHeight="1" spans="1:17">
      <c r="A24" s="30">
        <f t="shared" si="5"/>
        <v>18</v>
      </c>
      <c r="B24" s="31" t="s">
        <v>90</v>
      </c>
      <c r="C24" s="32" t="s">
        <v>22</v>
      </c>
      <c r="D24" s="31" t="s">
        <v>46</v>
      </c>
      <c r="E24" s="31" t="s">
        <v>91</v>
      </c>
      <c r="F24" s="33" t="s">
        <v>88</v>
      </c>
      <c r="G24" s="34">
        <v>15.4</v>
      </c>
      <c r="H24" s="34">
        <v>15.4</v>
      </c>
      <c r="I24" s="34">
        <f t="shared" si="6"/>
        <v>17248</v>
      </c>
      <c r="J24" s="55">
        <f t="shared" si="7"/>
        <v>1052.128</v>
      </c>
      <c r="K24" s="56">
        <v>0.8</v>
      </c>
      <c r="L24" s="55">
        <f t="shared" si="8"/>
        <v>841.7024</v>
      </c>
      <c r="M24" s="57">
        <f t="shared" si="9"/>
        <v>210.4256</v>
      </c>
      <c r="N24" s="31" t="s">
        <v>92</v>
      </c>
      <c r="O24" s="58" t="s">
        <v>27</v>
      </c>
      <c r="P24" s="28"/>
      <c r="Q24" s="69"/>
    </row>
    <row r="25" s="4" customFormat="1" ht="18.6" customHeight="1" spans="1:17">
      <c r="A25" s="30">
        <f t="shared" ref="A25:A46" si="10">ROW()-6</f>
        <v>19</v>
      </c>
      <c r="B25" s="31" t="s">
        <v>93</v>
      </c>
      <c r="C25" s="32" t="s">
        <v>22</v>
      </c>
      <c r="D25" s="31" t="s">
        <v>94</v>
      </c>
      <c r="E25" s="31" t="s">
        <v>95</v>
      </c>
      <c r="F25" s="33" t="s">
        <v>88</v>
      </c>
      <c r="G25" s="36">
        <v>30.47</v>
      </c>
      <c r="H25" s="36">
        <v>30.47</v>
      </c>
      <c r="I25" s="34">
        <f t="shared" si="6"/>
        <v>34126.4</v>
      </c>
      <c r="J25" s="55">
        <f t="shared" si="7"/>
        <v>2081.7104</v>
      </c>
      <c r="K25" s="56">
        <v>0.8</v>
      </c>
      <c r="L25" s="55">
        <f t="shared" si="8"/>
        <v>1665.36832</v>
      </c>
      <c r="M25" s="57">
        <f t="shared" si="9"/>
        <v>416.34208</v>
      </c>
      <c r="N25" s="31" t="s">
        <v>96</v>
      </c>
      <c r="O25" s="58" t="s">
        <v>27</v>
      </c>
      <c r="P25" s="28"/>
      <c r="Q25" s="69"/>
    </row>
    <row r="26" s="4" customFormat="1" ht="18.6" customHeight="1" spans="1:17">
      <c r="A26" s="30">
        <f t="shared" si="10"/>
        <v>20</v>
      </c>
      <c r="B26" s="31" t="s">
        <v>97</v>
      </c>
      <c r="C26" s="32" t="s">
        <v>22</v>
      </c>
      <c r="D26" s="31" t="s">
        <v>33</v>
      </c>
      <c r="E26" s="31" t="s">
        <v>98</v>
      </c>
      <c r="F26" s="33" t="s">
        <v>88</v>
      </c>
      <c r="G26" s="34">
        <v>14.72</v>
      </c>
      <c r="H26" s="34">
        <v>14.72</v>
      </c>
      <c r="I26" s="34">
        <f t="shared" si="6"/>
        <v>16486.4</v>
      </c>
      <c r="J26" s="55">
        <f t="shared" si="7"/>
        <v>1005.6704</v>
      </c>
      <c r="K26" s="56">
        <v>0.8</v>
      </c>
      <c r="L26" s="55">
        <f t="shared" si="8"/>
        <v>804.53632</v>
      </c>
      <c r="M26" s="57">
        <f t="shared" si="9"/>
        <v>201.13408</v>
      </c>
      <c r="N26" s="31" t="s">
        <v>99</v>
      </c>
      <c r="O26" s="58" t="s">
        <v>27</v>
      </c>
      <c r="P26" s="28"/>
      <c r="Q26" s="69"/>
    </row>
    <row r="27" s="4" customFormat="1" ht="18.6" customHeight="1" spans="1:17">
      <c r="A27" s="30">
        <f t="shared" si="10"/>
        <v>21</v>
      </c>
      <c r="B27" s="31" t="s">
        <v>100</v>
      </c>
      <c r="C27" s="32" t="s">
        <v>22</v>
      </c>
      <c r="D27" s="31" t="s">
        <v>101</v>
      </c>
      <c r="E27" s="31" t="s">
        <v>102</v>
      </c>
      <c r="F27" s="33" t="s">
        <v>88</v>
      </c>
      <c r="G27" s="34">
        <v>16.61</v>
      </c>
      <c r="H27" s="34">
        <v>16.61</v>
      </c>
      <c r="I27" s="34">
        <f t="shared" si="6"/>
        <v>18603.2</v>
      </c>
      <c r="J27" s="55">
        <f t="shared" si="7"/>
        <v>1134.7952</v>
      </c>
      <c r="K27" s="56">
        <v>0.8</v>
      </c>
      <c r="L27" s="55">
        <f t="shared" si="8"/>
        <v>907.83616</v>
      </c>
      <c r="M27" s="57">
        <f t="shared" si="9"/>
        <v>226.95904</v>
      </c>
      <c r="N27" s="31" t="s">
        <v>103</v>
      </c>
      <c r="O27" s="58" t="s">
        <v>27</v>
      </c>
      <c r="P27" s="28"/>
      <c r="Q27" s="69"/>
    </row>
    <row r="28" s="4" customFormat="1" ht="18.6" customHeight="1" spans="1:17">
      <c r="A28" s="30">
        <f t="shared" si="10"/>
        <v>22</v>
      </c>
      <c r="B28" s="37" t="s">
        <v>104</v>
      </c>
      <c r="C28" s="32" t="s">
        <v>22</v>
      </c>
      <c r="D28" s="38" t="s">
        <v>41</v>
      </c>
      <c r="E28" s="38" t="s">
        <v>105</v>
      </c>
      <c r="F28" s="33" t="s">
        <v>88</v>
      </c>
      <c r="G28" s="39">
        <v>3.7</v>
      </c>
      <c r="H28" s="39">
        <v>3.7</v>
      </c>
      <c r="I28" s="34">
        <f t="shared" si="6"/>
        <v>4144</v>
      </c>
      <c r="J28" s="55">
        <f t="shared" si="7"/>
        <v>252.784</v>
      </c>
      <c r="K28" s="56">
        <v>0.8</v>
      </c>
      <c r="L28" s="55">
        <f t="shared" si="8"/>
        <v>202.2272</v>
      </c>
      <c r="M28" s="57">
        <f t="shared" si="9"/>
        <v>50.5568</v>
      </c>
      <c r="N28" s="38" t="s">
        <v>106</v>
      </c>
      <c r="O28" s="58" t="s">
        <v>27</v>
      </c>
      <c r="P28" s="28"/>
      <c r="Q28" s="69"/>
    </row>
    <row r="29" s="4" customFormat="1" ht="18.6" customHeight="1" spans="1:17">
      <c r="A29" s="30">
        <f t="shared" si="10"/>
        <v>23</v>
      </c>
      <c r="B29" s="31" t="s">
        <v>107</v>
      </c>
      <c r="C29" s="32" t="s">
        <v>22</v>
      </c>
      <c r="D29" s="31" t="s">
        <v>108</v>
      </c>
      <c r="E29" s="31" t="s">
        <v>109</v>
      </c>
      <c r="F29" s="33" t="s">
        <v>88</v>
      </c>
      <c r="G29" s="36">
        <v>17.11</v>
      </c>
      <c r="H29" s="36">
        <v>17.11</v>
      </c>
      <c r="I29" s="34">
        <f t="shared" si="6"/>
        <v>19163.2</v>
      </c>
      <c r="J29" s="55">
        <f t="shared" si="7"/>
        <v>1168.9552</v>
      </c>
      <c r="K29" s="56">
        <v>0.8</v>
      </c>
      <c r="L29" s="55">
        <f t="shared" si="8"/>
        <v>935.16416</v>
      </c>
      <c r="M29" s="57">
        <f t="shared" si="9"/>
        <v>233.79104</v>
      </c>
      <c r="N29" s="31" t="s">
        <v>110</v>
      </c>
      <c r="O29" s="58" t="s">
        <v>27</v>
      </c>
      <c r="P29" s="28"/>
      <c r="Q29" s="69"/>
    </row>
    <row r="30" s="4" customFormat="1" ht="18.6" customHeight="1" spans="1:17">
      <c r="A30" s="30">
        <f t="shared" si="10"/>
        <v>24</v>
      </c>
      <c r="B30" s="31" t="s">
        <v>111</v>
      </c>
      <c r="C30" s="32" t="s">
        <v>22</v>
      </c>
      <c r="D30" s="31" t="s">
        <v>23</v>
      </c>
      <c r="E30" s="31" t="s">
        <v>112</v>
      </c>
      <c r="F30" s="33" t="s">
        <v>88</v>
      </c>
      <c r="G30" s="36">
        <v>31.15</v>
      </c>
      <c r="H30" s="36">
        <v>31.15</v>
      </c>
      <c r="I30" s="34">
        <f t="shared" si="6"/>
        <v>34888</v>
      </c>
      <c r="J30" s="55">
        <f t="shared" si="7"/>
        <v>2128.168</v>
      </c>
      <c r="K30" s="56">
        <v>0.8</v>
      </c>
      <c r="L30" s="55">
        <f t="shared" si="8"/>
        <v>1702.5344</v>
      </c>
      <c r="M30" s="57">
        <f t="shared" si="9"/>
        <v>425.6336</v>
      </c>
      <c r="N30" s="31" t="s">
        <v>113</v>
      </c>
      <c r="O30" s="58" t="s">
        <v>27</v>
      </c>
      <c r="P30" s="28"/>
      <c r="Q30" s="69"/>
    </row>
    <row r="31" s="4" customFormat="1" ht="18.6" customHeight="1" spans="1:17">
      <c r="A31" s="30">
        <f t="shared" si="10"/>
        <v>25</v>
      </c>
      <c r="B31" s="31" t="s">
        <v>114</v>
      </c>
      <c r="C31" s="32" t="s">
        <v>22</v>
      </c>
      <c r="D31" s="31" t="s">
        <v>115</v>
      </c>
      <c r="E31" s="31" t="s">
        <v>116</v>
      </c>
      <c r="F31" s="33" t="s">
        <v>88</v>
      </c>
      <c r="G31" s="34">
        <v>24.69</v>
      </c>
      <c r="H31" s="34">
        <v>24.69</v>
      </c>
      <c r="I31" s="34">
        <f t="shared" si="6"/>
        <v>27652.8</v>
      </c>
      <c r="J31" s="55">
        <f t="shared" si="7"/>
        <v>1686.8208</v>
      </c>
      <c r="K31" s="56">
        <v>0.8</v>
      </c>
      <c r="L31" s="55">
        <f t="shared" si="8"/>
        <v>1349.45664</v>
      </c>
      <c r="M31" s="57">
        <f t="shared" si="9"/>
        <v>337.36416</v>
      </c>
      <c r="N31" s="31" t="s">
        <v>117</v>
      </c>
      <c r="O31" s="58" t="s">
        <v>27</v>
      </c>
      <c r="P31" s="60"/>
      <c r="Q31" s="69"/>
    </row>
    <row r="32" s="4" customFormat="1" ht="18.6" customHeight="1" spans="1:17">
      <c r="A32" s="30">
        <f t="shared" si="10"/>
        <v>26</v>
      </c>
      <c r="B32" s="31" t="s">
        <v>118</v>
      </c>
      <c r="C32" s="32" t="s">
        <v>22</v>
      </c>
      <c r="D32" s="31" t="s">
        <v>41</v>
      </c>
      <c r="E32" s="31" t="s">
        <v>119</v>
      </c>
      <c r="F32" s="33" t="s">
        <v>88</v>
      </c>
      <c r="G32" s="34">
        <v>23.1</v>
      </c>
      <c r="H32" s="34">
        <v>23.1</v>
      </c>
      <c r="I32" s="34">
        <f t="shared" si="6"/>
        <v>25872</v>
      </c>
      <c r="J32" s="55">
        <f t="shared" si="7"/>
        <v>1578.192</v>
      </c>
      <c r="K32" s="56">
        <v>0.8</v>
      </c>
      <c r="L32" s="55">
        <f t="shared" si="8"/>
        <v>1262.5536</v>
      </c>
      <c r="M32" s="57">
        <f t="shared" si="9"/>
        <v>315.6384</v>
      </c>
      <c r="N32" s="31" t="s">
        <v>120</v>
      </c>
      <c r="O32" s="58" t="s">
        <v>27</v>
      </c>
      <c r="P32" s="28"/>
      <c r="Q32" s="69"/>
    </row>
    <row r="33" s="4" customFormat="1" ht="18.6" customHeight="1" spans="1:17">
      <c r="A33" s="30">
        <f t="shared" si="10"/>
        <v>27</v>
      </c>
      <c r="B33" s="31" t="s">
        <v>121</v>
      </c>
      <c r="C33" s="32" t="s">
        <v>22</v>
      </c>
      <c r="D33" s="31" t="s">
        <v>29</v>
      </c>
      <c r="E33" s="31" t="s">
        <v>122</v>
      </c>
      <c r="F33" s="33" t="s">
        <v>88</v>
      </c>
      <c r="G33" s="34">
        <v>16.63</v>
      </c>
      <c r="H33" s="34">
        <v>16.63</v>
      </c>
      <c r="I33" s="34">
        <f t="shared" si="6"/>
        <v>18625.6</v>
      </c>
      <c r="J33" s="55">
        <f t="shared" si="7"/>
        <v>1136.1616</v>
      </c>
      <c r="K33" s="56">
        <v>0.8</v>
      </c>
      <c r="L33" s="55">
        <f t="shared" si="8"/>
        <v>908.92928</v>
      </c>
      <c r="M33" s="57">
        <f t="shared" si="9"/>
        <v>227.23232</v>
      </c>
      <c r="N33" s="31" t="s">
        <v>123</v>
      </c>
      <c r="O33" s="58" t="s">
        <v>27</v>
      </c>
      <c r="P33" s="59"/>
      <c r="Q33" s="69"/>
    </row>
    <row r="34" s="4" customFormat="1" ht="18.6" customHeight="1" spans="1:17">
      <c r="A34" s="30">
        <f t="shared" si="10"/>
        <v>28</v>
      </c>
      <c r="B34" s="31" t="s">
        <v>124</v>
      </c>
      <c r="C34" s="32" t="s">
        <v>22</v>
      </c>
      <c r="D34" s="31" t="s">
        <v>46</v>
      </c>
      <c r="E34" s="31" t="s">
        <v>125</v>
      </c>
      <c r="F34" s="33" t="s">
        <v>88</v>
      </c>
      <c r="G34" s="34">
        <v>34.34</v>
      </c>
      <c r="H34" s="34">
        <v>34.34</v>
      </c>
      <c r="I34" s="34">
        <f t="shared" si="6"/>
        <v>38460.8</v>
      </c>
      <c r="J34" s="55">
        <f t="shared" si="7"/>
        <v>2346.1088</v>
      </c>
      <c r="K34" s="56">
        <v>0.8</v>
      </c>
      <c r="L34" s="55">
        <f t="shared" si="8"/>
        <v>1876.88704</v>
      </c>
      <c r="M34" s="57">
        <f t="shared" si="9"/>
        <v>469.22176</v>
      </c>
      <c r="N34" s="31" t="s">
        <v>126</v>
      </c>
      <c r="O34" s="58" t="s">
        <v>27</v>
      </c>
      <c r="P34" s="28"/>
      <c r="Q34" s="69"/>
    </row>
    <row r="35" s="4" customFormat="1" ht="18.6" customHeight="1" spans="1:17">
      <c r="A35" s="30">
        <f t="shared" si="10"/>
        <v>29</v>
      </c>
      <c r="B35" s="31" t="s">
        <v>127</v>
      </c>
      <c r="C35" s="32" t="s">
        <v>22</v>
      </c>
      <c r="D35" s="31" t="s">
        <v>86</v>
      </c>
      <c r="E35" s="31" t="s">
        <v>128</v>
      </c>
      <c r="F35" s="33" t="s">
        <v>88</v>
      </c>
      <c r="G35" s="34">
        <v>63.17</v>
      </c>
      <c r="H35" s="34">
        <v>63.17</v>
      </c>
      <c r="I35" s="34">
        <f t="shared" si="6"/>
        <v>70750.4</v>
      </c>
      <c r="J35" s="55">
        <f t="shared" si="7"/>
        <v>4315.7744</v>
      </c>
      <c r="K35" s="56">
        <v>0.8</v>
      </c>
      <c r="L35" s="55">
        <f t="shared" si="8"/>
        <v>3452.61952</v>
      </c>
      <c r="M35" s="57">
        <f t="shared" si="9"/>
        <v>863.15488</v>
      </c>
      <c r="N35" s="31" t="s">
        <v>129</v>
      </c>
      <c r="O35" s="58" t="s">
        <v>27</v>
      </c>
      <c r="P35" s="28"/>
      <c r="Q35" s="69"/>
    </row>
    <row r="36" s="4" customFormat="1" ht="18.6" customHeight="1" spans="1:17">
      <c r="A36" s="30">
        <f t="shared" si="10"/>
        <v>30</v>
      </c>
      <c r="B36" s="31" t="s">
        <v>130</v>
      </c>
      <c r="C36" s="32" t="s">
        <v>22</v>
      </c>
      <c r="D36" s="31" t="s">
        <v>131</v>
      </c>
      <c r="E36" s="31" t="s">
        <v>132</v>
      </c>
      <c r="F36" s="33" t="s">
        <v>88</v>
      </c>
      <c r="G36" s="34">
        <v>16.26</v>
      </c>
      <c r="H36" s="34">
        <v>16.26</v>
      </c>
      <c r="I36" s="34">
        <f t="shared" si="6"/>
        <v>18211.2</v>
      </c>
      <c r="J36" s="55">
        <f t="shared" si="7"/>
        <v>1110.8832</v>
      </c>
      <c r="K36" s="56">
        <v>0.8</v>
      </c>
      <c r="L36" s="55">
        <f t="shared" si="8"/>
        <v>888.70656</v>
      </c>
      <c r="M36" s="57">
        <f t="shared" si="9"/>
        <v>222.17664</v>
      </c>
      <c r="N36" s="31" t="s">
        <v>133</v>
      </c>
      <c r="O36" s="58" t="s">
        <v>27</v>
      </c>
      <c r="P36" s="28"/>
      <c r="Q36" s="69"/>
    </row>
    <row r="37" s="4" customFormat="1" ht="18.6" customHeight="1" spans="1:17">
      <c r="A37" s="30">
        <f t="shared" si="10"/>
        <v>31</v>
      </c>
      <c r="B37" s="31" t="s">
        <v>134</v>
      </c>
      <c r="C37" s="32" t="s">
        <v>22</v>
      </c>
      <c r="D37" s="31" t="s">
        <v>135</v>
      </c>
      <c r="E37" s="31" t="s">
        <v>136</v>
      </c>
      <c r="F37" s="33" t="s">
        <v>88</v>
      </c>
      <c r="G37" s="34">
        <v>16.23</v>
      </c>
      <c r="H37" s="34">
        <v>16.23</v>
      </c>
      <c r="I37" s="34">
        <f t="shared" si="6"/>
        <v>18177.6</v>
      </c>
      <c r="J37" s="55">
        <f t="shared" si="7"/>
        <v>1108.8336</v>
      </c>
      <c r="K37" s="56">
        <v>0.8</v>
      </c>
      <c r="L37" s="55">
        <f t="shared" si="8"/>
        <v>887.06688</v>
      </c>
      <c r="M37" s="57">
        <f t="shared" si="9"/>
        <v>221.76672</v>
      </c>
      <c r="N37" s="31" t="s">
        <v>137</v>
      </c>
      <c r="O37" s="58" t="s">
        <v>27</v>
      </c>
      <c r="P37" s="28"/>
      <c r="Q37" s="69"/>
    </row>
    <row r="38" s="4" customFormat="1" ht="18.6" customHeight="1" spans="1:17">
      <c r="A38" s="30">
        <f t="shared" si="10"/>
        <v>32</v>
      </c>
      <c r="B38" s="31" t="s">
        <v>138</v>
      </c>
      <c r="C38" s="32" t="s">
        <v>22</v>
      </c>
      <c r="D38" s="31" t="s">
        <v>139</v>
      </c>
      <c r="E38" s="31" t="s">
        <v>140</v>
      </c>
      <c r="F38" s="33" t="s">
        <v>88</v>
      </c>
      <c r="G38" s="34">
        <v>52.29</v>
      </c>
      <c r="H38" s="34">
        <v>52.29</v>
      </c>
      <c r="I38" s="34">
        <f t="shared" si="6"/>
        <v>58564.8</v>
      </c>
      <c r="J38" s="55">
        <f t="shared" si="7"/>
        <v>3572.4528</v>
      </c>
      <c r="K38" s="56">
        <v>0.8</v>
      </c>
      <c r="L38" s="55">
        <f t="shared" si="8"/>
        <v>2857.96224</v>
      </c>
      <c r="M38" s="57">
        <f t="shared" si="9"/>
        <v>714.49056</v>
      </c>
      <c r="N38" s="31" t="s">
        <v>141</v>
      </c>
      <c r="O38" s="58" t="s">
        <v>27</v>
      </c>
      <c r="P38" s="28"/>
      <c r="Q38" s="69"/>
    </row>
    <row r="39" s="4" customFormat="1" ht="18.6" customHeight="1" spans="1:17">
      <c r="A39" s="30">
        <f t="shared" si="10"/>
        <v>33</v>
      </c>
      <c r="B39" s="31" t="s">
        <v>142</v>
      </c>
      <c r="C39" s="32" t="s">
        <v>22</v>
      </c>
      <c r="D39" s="31" t="s">
        <v>131</v>
      </c>
      <c r="E39" s="31" t="s">
        <v>143</v>
      </c>
      <c r="F39" s="33" t="s">
        <v>144</v>
      </c>
      <c r="G39" s="34">
        <v>27.66</v>
      </c>
      <c r="H39" s="34">
        <v>27.66</v>
      </c>
      <c r="I39" s="34">
        <f t="shared" si="6"/>
        <v>30979.2</v>
      </c>
      <c r="J39" s="55">
        <f t="shared" si="7"/>
        <v>1889.7312</v>
      </c>
      <c r="K39" s="56">
        <v>0.8</v>
      </c>
      <c r="L39" s="55">
        <f t="shared" si="8"/>
        <v>1511.78496</v>
      </c>
      <c r="M39" s="57">
        <f t="shared" si="9"/>
        <v>377.94624</v>
      </c>
      <c r="N39" s="31" t="s">
        <v>145</v>
      </c>
      <c r="O39" s="58" t="s">
        <v>27</v>
      </c>
      <c r="P39" s="28"/>
      <c r="Q39" s="69"/>
    </row>
    <row r="40" s="4" customFormat="1" ht="18.6" customHeight="1" spans="1:17">
      <c r="A40" s="30">
        <f t="shared" si="10"/>
        <v>34</v>
      </c>
      <c r="B40" s="31" t="s">
        <v>146</v>
      </c>
      <c r="C40" s="32" t="s">
        <v>22</v>
      </c>
      <c r="D40" s="31" t="s">
        <v>147</v>
      </c>
      <c r="E40" s="31" t="s">
        <v>148</v>
      </c>
      <c r="F40" s="33" t="s">
        <v>144</v>
      </c>
      <c r="G40" s="34">
        <v>15.61</v>
      </c>
      <c r="H40" s="34">
        <v>15.61</v>
      </c>
      <c r="I40" s="34">
        <f t="shared" si="6"/>
        <v>17483.2</v>
      </c>
      <c r="J40" s="55">
        <f t="shared" si="7"/>
        <v>1066.4752</v>
      </c>
      <c r="K40" s="56">
        <v>0.8</v>
      </c>
      <c r="L40" s="55">
        <f t="shared" si="8"/>
        <v>853.18016</v>
      </c>
      <c r="M40" s="57">
        <f t="shared" si="9"/>
        <v>213.29504</v>
      </c>
      <c r="N40" s="31" t="s">
        <v>149</v>
      </c>
      <c r="O40" s="58" t="s">
        <v>27</v>
      </c>
      <c r="P40" s="28"/>
      <c r="Q40" s="69"/>
    </row>
    <row r="41" s="4" customFormat="1" ht="18.6" customHeight="1" spans="1:17">
      <c r="A41" s="30">
        <f t="shared" si="10"/>
        <v>35</v>
      </c>
      <c r="B41" s="31" t="s">
        <v>150</v>
      </c>
      <c r="C41" s="32" t="s">
        <v>22</v>
      </c>
      <c r="D41" s="31" t="s">
        <v>46</v>
      </c>
      <c r="E41" s="31" t="s">
        <v>151</v>
      </c>
      <c r="F41" s="33" t="s">
        <v>144</v>
      </c>
      <c r="G41" s="35">
        <v>30.36</v>
      </c>
      <c r="H41" s="35">
        <v>30.36</v>
      </c>
      <c r="I41" s="34">
        <f t="shared" si="6"/>
        <v>34003.2</v>
      </c>
      <c r="J41" s="55">
        <f t="shared" si="7"/>
        <v>2074.1952</v>
      </c>
      <c r="K41" s="56">
        <v>0.8</v>
      </c>
      <c r="L41" s="55">
        <f t="shared" si="8"/>
        <v>1659.35616</v>
      </c>
      <c r="M41" s="57">
        <f t="shared" si="9"/>
        <v>414.83904</v>
      </c>
      <c r="N41" s="31" t="s">
        <v>152</v>
      </c>
      <c r="O41" s="58" t="s">
        <v>27</v>
      </c>
      <c r="P41" s="59"/>
      <c r="Q41" s="69"/>
    </row>
    <row r="42" s="4" customFormat="1" ht="18.6" customHeight="1" spans="1:17">
      <c r="A42" s="30">
        <f t="shared" si="10"/>
        <v>36</v>
      </c>
      <c r="B42" s="31" t="s">
        <v>153</v>
      </c>
      <c r="C42" s="32" t="s">
        <v>22</v>
      </c>
      <c r="D42" s="31" t="s">
        <v>86</v>
      </c>
      <c r="E42" s="31" t="s">
        <v>154</v>
      </c>
      <c r="F42" s="33" t="s">
        <v>144</v>
      </c>
      <c r="G42" s="36">
        <v>23</v>
      </c>
      <c r="H42" s="36">
        <v>23</v>
      </c>
      <c r="I42" s="34">
        <f t="shared" si="6"/>
        <v>25760</v>
      </c>
      <c r="J42" s="55">
        <f t="shared" si="7"/>
        <v>1571.36</v>
      </c>
      <c r="K42" s="56">
        <v>0.8</v>
      </c>
      <c r="L42" s="55">
        <f t="shared" si="8"/>
        <v>1257.088</v>
      </c>
      <c r="M42" s="57">
        <f t="shared" si="9"/>
        <v>314.272</v>
      </c>
      <c r="N42" s="31" t="s">
        <v>155</v>
      </c>
      <c r="O42" s="58" t="s">
        <v>27</v>
      </c>
      <c r="P42" s="28"/>
      <c r="Q42" s="69"/>
    </row>
    <row r="43" s="4" customFormat="1" ht="18.6" customHeight="1" spans="1:17">
      <c r="A43" s="30">
        <f t="shared" si="10"/>
        <v>37</v>
      </c>
      <c r="B43" s="31" t="s">
        <v>156</v>
      </c>
      <c r="C43" s="32" t="s">
        <v>22</v>
      </c>
      <c r="D43" s="31" t="s">
        <v>41</v>
      </c>
      <c r="E43" s="31" t="s">
        <v>157</v>
      </c>
      <c r="F43" s="33" t="s">
        <v>144</v>
      </c>
      <c r="G43" s="34">
        <v>13.8</v>
      </c>
      <c r="H43" s="34">
        <v>13.8</v>
      </c>
      <c r="I43" s="34">
        <f t="shared" si="6"/>
        <v>15456</v>
      </c>
      <c r="J43" s="55">
        <f t="shared" si="7"/>
        <v>942.816</v>
      </c>
      <c r="K43" s="56">
        <v>0.8</v>
      </c>
      <c r="L43" s="55">
        <f t="shared" si="8"/>
        <v>754.2528</v>
      </c>
      <c r="M43" s="57">
        <f t="shared" si="9"/>
        <v>188.5632</v>
      </c>
      <c r="N43" s="31" t="s">
        <v>158</v>
      </c>
      <c r="O43" s="58" t="s">
        <v>27</v>
      </c>
      <c r="P43" s="28"/>
      <c r="Q43" s="69"/>
    </row>
    <row r="44" s="4" customFormat="1" ht="18.6" customHeight="1" spans="1:17">
      <c r="A44" s="30">
        <f t="shared" si="10"/>
        <v>38</v>
      </c>
      <c r="B44" s="31" t="s">
        <v>159</v>
      </c>
      <c r="C44" s="32" t="s">
        <v>22</v>
      </c>
      <c r="D44" s="31" t="s">
        <v>160</v>
      </c>
      <c r="E44" s="31" t="s">
        <v>161</v>
      </c>
      <c r="F44" s="33" t="s">
        <v>144</v>
      </c>
      <c r="G44" s="34">
        <v>16.54</v>
      </c>
      <c r="H44" s="34">
        <v>16.54</v>
      </c>
      <c r="I44" s="34">
        <f t="shared" si="6"/>
        <v>18524.8</v>
      </c>
      <c r="J44" s="55">
        <f t="shared" si="7"/>
        <v>1130.0128</v>
      </c>
      <c r="K44" s="56">
        <v>0.8</v>
      </c>
      <c r="L44" s="55">
        <f t="shared" si="8"/>
        <v>904.01024</v>
      </c>
      <c r="M44" s="57">
        <f t="shared" si="9"/>
        <v>226.00256</v>
      </c>
      <c r="N44" s="31" t="s">
        <v>162</v>
      </c>
      <c r="O44" s="58" t="s">
        <v>27</v>
      </c>
      <c r="P44" s="28"/>
      <c r="Q44" s="69"/>
    </row>
    <row r="45" s="4" customFormat="1" ht="18.6" customHeight="1" spans="1:17">
      <c r="A45" s="30">
        <f t="shared" si="10"/>
        <v>39</v>
      </c>
      <c r="B45" s="31" t="s">
        <v>163</v>
      </c>
      <c r="C45" s="32" t="s">
        <v>22</v>
      </c>
      <c r="D45" s="31" t="s">
        <v>86</v>
      </c>
      <c r="E45" s="31" t="s">
        <v>164</v>
      </c>
      <c r="F45" s="33" t="s">
        <v>144</v>
      </c>
      <c r="G45" s="34">
        <v>31.12</v>
      </c>
      <c r="H45" s="34">
        <v>31.12</v>
      </c>
      <c r="I45" s="34">
        <f t="shared" si="6"/>
        <v>34854.4</v>
      </c>
      <c r="J45" s="55">
        <f t="shared" si="7"/>
        <v>2126.1184</v>
      </c>
      <c r="K45" s="56">
        <v>0.8</v>
      </c>
      <c r="L45" s="55">
        <f t="shared" si="8"/>
        <v>1700.89472</v>
      </c>
      <c r="M45" s="57">
        <f t="shared" si="9"/>
        <v>425.22368</v>
      </c>
      <c r="N45" s="31" t="s">
        <v>165</v>
      </c>
      <c r="O45" s="58" t="s">
        <v>27</v>
      </c>
      <c r="P45" s="28"/>
      <c r="Q45" s="69"/>
    </row>
    <row r="46" s="4" customFormat="1" ht="18.6" customHeight="1" spans="1:17">
      <c r="A46" s="30">
        <f t="shared" si="10"/>
        <v>40</v>
      </c>
      <c r="B46" s="31" t="s">
        <v>166</v>
      </c>
      <c r="C46" s="32" t="s">
        <v>22</v>
      </c>
      <c r="D46" s="31" t="s">
        <v>41</v>
      </c>
      <c r="E46" s="31" t="s">
        <v>167</v>
      </c>
      <c r="F46" s="33" t="s">
        <v>144</v>
      </c>
      <c r="G46" s="36">
        <v>11.6</v>
      </c>
      <c r="H46" s="36">
        <v>11.6</v>
      </c>
      <c r="I46" s="34">
        <f t="shared" ref="I46:I66" si="11">G46*1120</f>
        <v>12992</v>
      </c>
      <c r="J46" s="55">
        <f t="shared" ref="J46:J66" si="12">G46*68.32</f>
        <v>792.512</v>
      </c>
      <c r="K46" s="56">
        <v>0.8</v>
      </c>
      <c r="L46" s="55">
        <f t="shared" ref="L46:L66" si="13">J46*K46</f>
        <v>634.0096</v>
      </c>
      <c r="M46" s="57">
        <f t="shared" ref="M46:M66" si="14">G46*13.664</f>
        <v>158.5024</v>
      </c>
      <c r="N46" s="31" t="s">
        <v>168</v>
      </c>
      <c r="O46" s="58" t="s">
        <v>27</v>
      </c>
      <c r="P46" s="28"/>
      <c r="Q46" s="69"/>
    </row>
    <row r="47" s="4" customFormat="1" ht="18.6" customHeight="1" spans="1:17">
      <c r="A47" s="30">
        <f t="shared" ref="A47:A56" si="15">ROW()-6</f>
        <v>41</v>
      </c>
      <c r="B47" s="31" t="s">
        <v>169</v>
      </c>
      <c r="C47" s="32" t="s">
        <v>22</v>
      </c>
      <c r="D47" s="31" t="s">
        <v>147</v>
      </c>
      <c r="E47" s="31" t="s">
        <v>148</v>
      </c>
      <c r="F47" s="33" t="s">
        <v>144</v>
      </c>
      <c r="G47" s="34">
        <v>10.78</v>
      </c>
      <c r="H47" s="34">
        <v>10.78</v>
      </c>
      <c r="I47" s="34">
        <f t="shared" si="11"/>
        <v>12073.6</v>
      </c>
      <c r="J47" s="55">
        <f t="shared" si="12"/>
        <v>736.4896</v>
      </c>
      <c r="K47" s="56">
        <v>0.8</v>
      </c>
      <c r="L47" s="55">
        <f t="shared" si="13"/>
        <v>589.19168</v>
      </c>
      <c r="M47" s="57">
        <f t="shared" si="14"/>
        <v>147.29792</v>
      </c>
      <c r="N47" s="31" t="s">
        <v>170</v>
      </c>
      <c r="O47" s="58" t="s">
        <v>27</v>
      </c>
      <c r="P47" s="28"/>
      <c r="Q47" s="69"/>
    </row>
    <row r="48" s="4" customFormat="1" ht="18.6" customHeight="1" spans="1:17">
      <c r="A48" s="30">
        <f t="shared" si="15"/>
        <v>42</v>
      </c>
      <c r="B48" s="31" t="s">
        <v>171</v>
      </c>
      <c r="C48" s="32" t="s">
        <v>22</v>
      </c>
      <c r="D48" s="31" t="s">
        <v>172</v>
      </c>
      <c r="E48" s="31" t="s">
        <v>154</v>
      </c>
      <c r="F48" s="33" t="s">
        <v>144</v>
      </c>
      <c r="G48" s="34">
        <v>19.8</v>
      </c>
      <c r="H48" s="34">
        <v>19.8</v>
      </c>
      <c r="I48" s="34">
        <f t="shared" si="11"/>
        <v>22176</v>
      </c>
      <c r="J48" s="55">
        <f t="shared" si="12"/>
        <v>1352.736</v>
      </c>
      <c r="K48" s="56">
        <v>0.8</v>
      </c>
      <c r="L48" s="55">
        <f t="shared" si="13"/>
        <v>1082.1888</v>
      </c>
      <c r="M48" s="57">
        <f t="shared" si="14"/>
        <v>270.5472</v>
      </c>
      <c r="N48" s="31" t="s">
        <v>173</v>
      </c>
      <c r="O48" s="58" t="s">
        <v>27</v>
      </c>
      <c r="P48" s="28"/>
      <c r="Q48" s="69"/>
    </row>
    <row r="49" s="4" customFormat="1" ht="18.6" customHeight="1" spans="1:17">
      <c r="A49" s="30">
        <f t="shared" si="15"/>
        <v>43</v>
      </c>
      <c r="B49" s="31" t="s">
        <v>174</v>
      </c>
      <c r="C49" s="32" t="s">
        <v>22</v>
      </c>
      <c r="D49" s="31" t="s">
        <v>46</v>
      </c>
      <c r="E49" s="31" t="s">
        <v>175</v>
      </c>
      <c r="F49" s="33" t="s">
        <v>144</v>
      </c>
      <c r="G49" s="36">
        <v>23</v>
      </c>
      <c r="H49" s="36">
        <v>23</v>
      </c>
      <c r="I49" s="34">
        <f t="shared" si="11"/>
        <v>25760</v>
      </c>
      <c r="J49" s="55">
        <f t="shared" si="12"/>
        <v>1571.36</v>
      </c>
      <c r="K49" s="56">
        <v>0.8</v>
      </c>
      <c r="L49" s="55">
        <f t="shared" si="13"/>
        <v>1257.088</v>
      </c>
      <c r="M49" s="57">
        <f t="shared" si="14"/>
        <v>314.272</v>
      </c>
      <c r="N49" s="31" t="s">
        <v>176</v>
      </c>
      <c r="O49" s="58" t="s">
        <v>27</v>
      </c>
      <c r="P49" s="28"/>
      <c r="Q49" s="69"/>
    </row>
    <row r="50" s="4" customFormat="1" ht="18.6" customHeight="1" spans="1:17">
      <c r="A50" s="30">
        <f t="shared" si="15"/>
        <v>44</v>
      </c>
      <c r="B50" s="31" t="s">
        <v>177</v>
      </c>
      <c r="C50" s="32" t="s">
        <v>22</v>
      </c>
      <c r="D50" s="31" t="s">
        <v>139</v>
      </c>
      <c r="E50" s="31" t="s">
        <v>178</v>
      </c>
      <c r="F50" s="33" t="s">
        <v>144</v>
      </c>
      <c r="G50" s="34">
        <v>20.06</v>
      </c>
      <c r="H50" s="34">
        <v>20.06</v>
      </c>
      <c r="I50" s="34">
        <f t="shared" si="11"/>
        <v>22467.2</v>
      </c>
      <c r="J50" s="55">
        <f t="shared" si="12"/>
        <v>1370.4992</v>
      </c>
      <c r="K50" s="56">
        <v>0.8</v>
      </c>
      <c r="L50" s="55">
        <f t="shared" si="13"/>
        <v>1096.39936</v>
      </c>
      <c r="M50" s="57">
        <f t="shared" si="14"/>
        <v>274.09984</v>
      </c>
      <c r="N50" s="31" t="s">
        <v>179</v>
      </c>
      <c r="O50" s="58" t="s">
        <v>27</v>
      </c>
      <c r="P50" s="28"/>
      <c r="Q50" s="69"/>
    </row>
    <row r="51" s="4" customFormat="1" ht="18.6" customHeight="1" spans="1:17">
      <c r="A51" s="30">
        <f t="shared" si="15"/>
        <v>45</v>
      </c>
      <c r="B51" s="31" t="s">
        <v>180</v>
      </c>
      <c r="C51" s="32" t="s">
        <v>22</v>
      </c>
      <c r="D51" s="31" t="s">
        <v>41</v>
      </c>
      <c r="E51" s="31" t="s">
        <v>181</v>
      </c>
      <c r="F51" s="33" t="s">
        <v>144</v>
      </c>
      <c r="G51" s="34">
        <v>21.45</v>
      </c>
      <c r="H51" s="34">
        <v>21.45</v>
      </c>
      <c r="I51" s="34">
        <f t="shared" si="11"/>
        <v>24024</v>
      </c>
      <c r="J51" s="55">
        <f t="shared" si="12"/>
        <v>1465.464</v>
      </c>
      <c r="K51" s="56">
        <v>0.8</v>
      </c>
      <c r="L51" s="55">
        <f t="shared" si="13"/>
        <v>1172.3712</v>
      </c>
      <c r="M51" s="57">
        <f t="shared" si="14"/>
        <v>293.0928</v>
      </c>
      <c r="N51" s="31" t="s">
        <v>182</v>
      </c>
      <c r="O51" s="58" t="s">
        <v>27</v>
      </c>
      <c r="P51" s="61"/>
      <c r="Q51" s="61"/>
    </row>
    <row r="52" s="4" customFormat="1" ht="18.6" customHeight="1" spans="1:17">
      <c r="A52" s="30">
        <f t="shared" si="15"/>
        <v>46</v>
      </c>
      <c r="B52" s="31" t="s">
        <v>183</v>
      </c>
      <c r="C52" s="32" t="s">
        <v>22</v>
      </c>
      <c r="D52" s="31" t="s">
        <v>50</v>
      </c>
      <c r="E52" s="31" t="s">
        <v>184</v>
      </c>
      <c r="F52" s="33" t="s">
        <v>185</v>
      </c>
      <c r="G52" s="36">
        <v>20.52</v>
      </c>
      <c r="H52" s="36">
        <v>20.52</v>
      </c>
      <c r="I52" s="34">
        <f t="shared" si="11"/>
        <v>22982.4</v>
      </c>
      <c r="J52" s="55">
        <f t="shared" si="12"/>
        <v>1401.9264</v>
      </c>
      <c r="K52" s="56">
        <v>0.8</v>
      </c>
      <c r="L52" s="55">
        <f t="shared" si="13"/>
        <v>1121.54112</v>
      </c>
      <c r="M52" s="57">
        <f t="shared" si="14"/>
        <v>280.38528</v>
      </c>
      <c r="N52" s="31" t="s">
        <v>186</v>
      </c>
      <c r="O52" s="58" t="s">
        <v>27</v>
      </c>
      <c r="P52" s="61"/>
      <c r="Q52" s="61"/>
    </row>
    <row r="53" s="4" customFormat="1" ht="18.6" customHeight="1" spans="1:17">
      <c r="A53" s="30">
        <f t="shared" si="15"/>
        <v>47</v>
      </c>
      <c r="B53" s="31" t="s">
        <v>187</v>
      </c>
      <c r="C53" s="32" t="s">
        <v>22</v>
      </c>
      <c r="D53" s="31" t="s">
        <v>37</v>
      </c>
      <c r="E53" s="31" t="s">
        <v>188</v>
      </c>
      <c r="F53" s="33" t="s">
        <v>185</v>
      </c>
      <c r="G53" s="34">
        <v>17.41</v>
      </c>
      <c r="H53" s="34">
        <v>17.41</v>
      </c>
      <c r="I53" s="34">
        <f t="shared" si="11"/>
        <v>19499.2</v>
      </c>
      <c r="J53" s="55">
        <f t="shared" si="12"/>
        <v>1189.4512</v>
      </c>
      <c r="K53" s="56">
        <v>0.8</v>
      </c>
      <c r="L53" s="55">
        <f t="shared" si="13"/>
        <v>951.56096</v>
      </c>
      <c r="M53" s="57">
        <f t="shared" si="14"/>
        <v>237.89024</v>
      </c>
      <c r="N53" s="31" t="s">
        <v>189</v>
      </c>
      <c r="O53" s="58" t="s">
        <v>27</v>
      </c>
      <c r="P53" s="61"/>
      <c r="Q53" s="61"/>
    </row>
    <row r="54" s="4" customFormat="1" ht="18.6" customHeight="1" spans="1:17">
      <c r="A54" s="30">
        <f t="shared" si="15"/>
        <v>48</v>
      </c>
      <c r="B54" s="31" t="s">
        <v>190</v>
      </c>
      <c r="C54" s="32" t="s">
        <v>22</v>
      </c>
      <c r="D54" s="31" t="s">
        <v>54</v>
      </c>
      <c r="E54" s="31" t="s">
        <v>191</v>
      </c>
      <c r="F54" s="33" t="s">
        <v>185</v>
      </c>
      <c r="G54" s="34">
        <v>15.48</v>
      </c>
      <c r="H54" s="34">
        <v>15.48</v>
      </c>
      <c r="I54" s="34">
        <f t="shared" si="11"/>
        <v>17337.6</v>
      </c>
      <c r="J54" s="55">
        <f t="shared" si="12"/>
        <v>1057.5936</v>
      </c>
      <c r="K54" s="56">
        <v>0.8</v>
      </c>
      <c r="L54" s="55">
        <f t="shared" si="13"/>
        <v>846.07488</v>
      </c>
      <c r="M54" s="57">
        <f t="shared" si="14"/>
        <v>211.51872</v>
      </c>
      <c r="N54" s="31" t="s">
        <v>192</v>
      </c>
      <c r="O54" s="58" t="s">
        <v>27</v>
      </c>
      <c r="P54" s="61"/>
      <c r="Q54" s="61"/>
    </row>
    <row r="55" s="4" customFormat="1" ht="18.6" customHeight="1" spans="1:17">
      <c r="A55" s="30">
        <f t="shared" si="15"/>
        <v>49</v>
      </c>
      <c r="B55" s="31" t="s">
        <v>193</v>
      </c>
      <c r="C55" s="32" t="s">
        <v>22</v>
      </c>
      <c r="D55" s="31" t="s">
        <v>194</v>
      </c>
      <c r="E55" s="31" t="s">
        <v>195</v>
      </c>
      <c r="F55" s="33" t="s">
        <v>185</v>
      </c>
      <c r="G55" s="34">
        <v>25.79</v>
      </c>
      <c r="H55" s="34">
        <v>25.79</v>
      </c>
      <c r="I55" s="34">
        <f t="shared" si="11"/>
        <v>28884.8</v>
      </c>
      <c r="J55" s="55">
        <f t="shared" si="12"/>
        <v>1761.9728</v>
      </c>
      <c r="K55" s="56">
        <v>0.8</v>
      </c>
      <c r="L55" s="55">
        <f t="shared" si="13"/>
        <v>1409.57824</v>
      </c>
      <c r="M55" s="57">
        <f t="shared" si="14"/>
        <v>352.39456</v>
      </c>
      <c r="N55" s="31" t="s">
        <v>196</v>
      </c>
      <c r="O55" s="58" t="s">
        <v>27</v>
      </c>
      <c r="P55" s="61"/>
      <c r="Q55" s="61"/>
    </row>
    <row r="56" s="4" customFormat="1" ht="18.6" customHeight="1" spans="1:17">
      <c r="A56" s="30">
        <f t="shared" si="15"/>
        <v>50</v>
      </c>
      <c r="B56" s="31" t="s">
        <v>197</v>
      </c>
      <c r="C56" s="32" t="s">
        <v>22</v>
      </c>
      <c r="D56" s="31" t="s">
        <v>198</v>
      </c>
      <c r="E56" s="31" t="s">
        <v>199</v>
      </c>
      <c r="F56" s="33" t="s">
        <v>185</v>
      </c>
      <c r="G56" s="34">
        <v>16.85</v>
      </c>
      <c r="H56" s="34">
        <v>16.85</v>
      </c>
      <c r="I56" s="34">
        <f t="shared" si="11"/>
        <v>18872</v>
      </c>
      <c r="J56" s="55">
        <f t="shared" si="12"/>
        <v>1151.192</v>
      </c>
      <c r="K56" s="56">
        <v>0.8</v>
      </c>
      <c r="L56" s="55">
        <f t="shared" si="13"/>
        <v>920.9536</v>
      </c>
      <c r="M56" s="57">
        <f t="shared" si="14"/>
        <v>230.2384</v>
      </c>
      <c r="N56" s="31" t="s">
        <v>200</v>
      </c>
      <c r="O56" s="58" t="s">
        <v>27</v>
      </c>
      <c r="P56" s="61"/>
      <c r="Q56" s="61"/>
    </row>
    <row r="57" s="4" customFormat="1" ht="18.6" customHeight="1" spans="1:17">
      <c r="A57" s="30">
        <f t="shared" ref="A57:A66" si="16">ROW()-6</f>
        <v>51</v>
      </c>
      <c r="B57" s="31" t="s">
        <v>201</v>
      </c>
      <c r="C57" s="32" t="s">
        <v>22</v>
      </c>
      <c r="D57" s="31" t="s">
        <v>147</v>
      </c>
      <c r="E57" s="31" t="s">
        <v>202</v>
      </c>
      <c r="F57" s="33" t="s">
        <v>185</v>
      </c>
      <c r="G57" s="34">
        <v>23.72</v>
      </c>
      <c r="H57" s="34">
        <v>23.72</v>
      </c>
      <c r="I57" s="34">
        <f t="shared" si="11"/>
        <v>26566.4</v>
      </c>
      <c r="J57" s="55">
        <f t="shared" si="12"/>
        <v>1620.5504</v>
      </c>
      <c r="K57" s="56">
        <v>0.8</v>
      </c>
      <c r="L57" s="55">
        <f t="shared" si="13"/>
        <v>1296.44032</v>
      </c>
      <c r="M57" s="57">
        <f t="shared" si="14"/>
        <v>324.11008</v>
      </c>
      <c r="N57" s="31" t="s">
        <v>203</v>
      </c>
      <c r="O57" s="58" t="s">
        <v>27</v>
      </c>
      <c r="P57" s="61"/>
      <c r="Q57" s="61"/>
    </row>
    <row r="58" s="4" customFormat="1" ht="18.6" customHeight="1" spans="1:17">
      <c r="A58" s="30">
        <f t="shared" si="16"/>
        <v>52</v>
      </c>
      <c r="B58" s="31" t="s">
        <v>204</v>
      </c>
      <c r="C58" s="32" t="s">
        <v>22</v>
      </c>
      <c r="D58" s="31" t="s">
        <v>139</v>
      </c>
      <c r="E58" s="31" t="s">
        <v>205</v>
      </c>
      <c r="F58" s="33" t="s">
        <v>185</v>
      </c>
      <c r="G58" s="34">
        <v>25.84</v>
      </c>
      <c r="H58" s="34">
        <v>25.84</v>
      </c>
      <c r="I58" s="34">
        <f t="shared" si="11"/>
        <v>28940.8</v>
      </c>
      <c r="J58" s="55">
        <f t="shared" si="12"/>
        <v>1765.3888</v>
      </c>
      <c r="K58" s="56">
        <v>0.8</v>
      </c>
      <c r="L58" s="55">
        <f t="shared" si="13"/>
        <v>1412.31104</v>
      </c>
      <c r="M58" s="57">
        <f t="shared" si="14"/>
        <v>353.07776</v>
      </c>
      <c r="N58" s="31" t="s">
        <v>206</v>
      </c>
      <c r="O58" s="58" t="s">
        <v>27</v>
      </c>
      <c r="P58" s="61"/>
      <c r="Q58" s="61"/>
    </row>
    <row r="59" s="4" customFormat="1" ht="18.6" customHeight="1" spans="1:17">
      <c r="A59" s="30">
        <f t="shared" si="16"/>
        <v>53</v>
      </c>
      <c r="B59" s="31" t="s">
        <v>207</v>
      </c>
      <c r="C59" s="32" t="s">
        <v>22</v>
      </c>
      <c r="D59" s="31" t="s">
        <v>131</v>
      </c>
      <c r="E59" s="31" t="s">
        <v>208</v>
      </c>
      <c r="F59" s="33" t="s">
        <v>185</v>
      </c>
      <c r="G59" s="34">
        <v>19.99</v>
      </c>
      <c r="H59" s="34">
        <v>19.99</v>
      </c>
      <c r="I59" s="34">
        <f t="shared" si="11"/>
        <v>22388.8</v>
      </c>
      <c r="J59" s="55">
        <f t="shared" si="12"/>
        <v>1365.7168</v>
      </c>
      <c r="K59" s="56">
        <v>0.8</v>
      </c>
      <c r="L59" s="55">
        <f t="shared" si="13"/>
        <v>1092.57344</v>
      </c>
      <c r="M59" s="57">
        <f t="shared" si="14"/>
        <v>273.14336</v>
      </c>
      <c r="N59" s="31" t="s">
        <v>209</v>
      </c>
      <c r="O59" s="58" t="s">
        <v>27</v>
      </c>
      <c r="P59" s="61"/>
      <c r="Q59" s="61"/>
    </row>
    <row r="60" s="4" customFormat="1" ht="18.6" customHeight="1" spans="1:17">
      <c r="A60" s="30">
        <f t="shared" si="16"/>
        <v>54</v>
      </c>
      <c r="B60" s="31" t="s">
        <v>210</v>
      </c>
      <c r="C60" s="32" t="s">
        <v>22</v>
      </c>
      <c r="D60" s="31" t="s">
        <v>61</v>
      </c>
      <c r="E60" s="31" t="s">
        <v>211</v>
      </c>
      <c r="F60" s="33" t="s">
        <v>185</v>
      </c>
      <c r="G60" s="34">
        <v>15.48</v>
      </c>
      <c r="H60" s="34">
        <v>15.48</v>
      </c>
      <c r="I60" s="34">
        <f t="shared" si="11"/>
        <v>17337.6</v>
      </c>
      <c r="J60" s="55">
        <f t="shared" si="12"/>
        <v>1057.5936</v>
      </c>
      <c r="K60" s="56">
        <v>0.8</v>
      </c>
      <c r="L60" s="55">
        <f t="shared" si="13"/>
        <v>846.07488</v>
      </c>
      <c r="M60" s="57">
        <f t="shared" si="14"/>
        <v>211.51872</v>
      </c>
      <c r="N60" s="31" t="s">
        <v>212</v>
      </c>
      <c r="O60" s="58" t="s">
        <v>27</v>
      </c>
      <c r="P60" s="61"/>
      <c r="Q60" s="61"/>
    </row>
    <row r="61" s="4" customFormat="1" ht="18.6" customHeight="1" spans="1:17">
      <c r="A61" s="30">
        <f t="shared" si="16"/>
        <v>55</v>
      </c>
      <c r="B61" s="31" t="s">
        <v>213</v>
      </c>
      <c r="C61" s="32" t="s">
        <v>22</v>
      </c>
      <c r="D61" s="31" t="s">
        <v>214</v>
      </c>
      <c r="E61" s="31" t="s">
        <v>215</v>
      </c>
      <c r="F61" s="33" t="s">
        <v>185</v>
      </c>
      <c r="G61" s="34">
        <v>81.88</v>
      </c>
      <c r="H61" s="34">
        <v>81.88</v>
      </c>
      <c r="I61" s="34">
        <f t="shared" si="11"/>
        <v>91705.6</v>
      </c>
      <c r="J61" s="55">
        <f t="shared" si="12"/>
        <v>5594.0416</v>
      </c>
      <c r="K61" s="56">
        <v>0.8</v>
      </c>
      <c r="L61" s="55">
        <f t="shared" si="13"/>
        <v>4475.23328</v>
      </c>
      <c r="M61" s="57">
        <f t="shared" si="14"/>
        <v>1118.80832</v>
      </c>
      <c r="N61" s="31" t="s">
        <v>216</v>
      </c>
      <c r="O61" s="58" t="s">
        <v>27</v>
      </c>
      <c r="P61" s="61"/>
      <c r="Q61" s="61"/>
    </row>
    <row r="62" s="4" customFormat="1" ht="18.6" customHeight="1" spans="1:17">
      <c r="A62" s="30">
        <f t="shared" si="16"/>
        <v>56</v>
      </c>
      <c r="B62" s="31" t="s">
        <v>217</v>
      </c>
      <c r="C62" s="32" t="s">
        <v>22</v>
      </c>
      <c r="D62" s="31" t="s">
        <v>139</v>
      </c>
      <c r="E62" s="31" t="s">
        <v>218</v>
      </c>
      <c r="F62" s="33" t="s">
        <v>185</v>
      </c>
      <c r="G62" s="36">
        <v>25.86</v>
      </c>
      <c r="H62" s="36">
        <v>25.86</v>
      </c>
      <c r="I62" s="34">
        <f t="shared" si="11"/>
        <v>28963.2</v>
      </c>
      <c r="J62" s="55">
        <f t="shared" si="12"/>
        <v>1766.7552</v>
      </c>
      <c r="K62" s="56">
        <v>0.8</v>
      </c>
      <c r="L62" s="55">
        <f t="shared" si="13"/>
        <v>1413.40416</v>
      </c>
      <c r="M62" s="57">
        <f t="shared" si="14"/>
        <v>353.35104</v>
      </c>
      <c r="N62" s="31" t="s">
        <v>219</v>
      </c>
      <c r="O62" s="58" t="s">
        <v>27</v>
      </c>
      <c r="P62" s="61"/>
      <c r="Q62" s="61"/>
    </row>
    <row r="63" s="4" customFormat="1" ht="18.6" customHeight="1" spans="1:17">
      <c r="A63" s="30">
        <f t="shared" si="16"/>
        <v>57</v>
      </c>
      <c r="B63" s="31" t="s">
        <v>220</v>
      </c>
      <c r="C63" s="32" t="s">
        <v>22</v>
      </c>
      <c r="D63" s="31" t="s">
        <v>29</v>
      </c>
      <c r="E63" s="31" t="s">
        <v>191</v>
      </c>
      <c r="F63" s="33" t="s">
        <v>185</v>
      </c>
      <c r="G63" s="34">
        <v>15.48</v>
      </c>
      <c r="H63" s="34">
        <v>15.48</v>
      </c>
      <c r="I63" s="34">
        <f t="shared" si="11"/>
        <v>17337.6</v>
      </c>
      <c r="J63" s="55">
        <f t="shared" si="12"/>
        <v>1057.5936</v>
      </c>
      <c r="K63" s="56">
        <v>0.8</v>
      </c>
      <c r="L63" s="55">
        <f t="shared" si="13"/>
        <v>846.07488</v>
      </c>
      <c r="M63" s="57">
        <f t="shared" si="14"/>
        <v>211.51872</v>
      </c>
      <c r="N63" s="31" t="s">
        <v>221</v>
      </c>
      <c r="O63" s="58" t="s">
        <v>27</v>
      </c>
      <c r="P63" s="61"/>
      <c r="Q63" s="61"/>
    </row>
    <row r="64" s="4" customFormat="1" ht="18.6" customHeight="1" spans="1:17">
      <c r="A64" s="30">
        <f t="shared" si="16"/>
        <v>58</v>
      </c>
      <c r="B64" s="31" t="s">
        <v>222</v>
      </c>
      <c r="C64" s="32" t="s">
        <v>22</v>
      </c>
      <c r="D64" s="31" t="s">
        <v>46</v>
      </c>
      <c r="E64" s="31" t="s">
        <v>223</v>
      </c>
      <c r="F64" s="33" t="s">
        <v>185</v>
      </c>
      <c r="G64" s="34">
        <v>20.32</v>
      </c>
      <c r="H64" s="34">
        <v>20.32</v>
      </c>
      <c r="I64" s="34">
        <f t="shared" si="11"/>
        <v>22758.4</v>
      </c>
      <c r="J64" s="55">
        <f t="shared" si="12"/>
        <v>1388.2624</v>
      </c>
      <c r="K64" s="56">
        <v>0.8</v>
      </c>
      <c r="L64" s="55">
        <f t="shared" si="13"/>
        <v>1110.60992</v>
      </c>
      <c r="M64" s="57">
        <f t="shared" si="14"/>
        <v>277.65248</v>
      </c>
      <c r="N64" s="31" t="s">
        <v>224</v>
      </c>
      <c r="O64" s="58" t="s">
        <v>27</v>
      </c>
      <c r="P64" s="61"/>
      <c r="Q64" s="61"/>
    </row>
    <row r="65" s="4" customFormat="1" ht="18.6" customHeight="1" spans="1:17">
      <c r="A65" s="30">
        <f t="shared" si="16"/>
        <v>59</v>
      </c>
      <c r="B65" s="31" t="s">
        <v>225</v>
      </c>
      <c r="C65" s="32" t="s">
        <v>22</v>
      </c>
      <c r="D65" s="31" t="s">
        <v>41</v>
      </c>
      <c r="E65" s="31" t="s">
        <v>226</v>
      </c>
      <c r="F65" s="33" t="s">
        <v>185</v>
      </c>
      <c r="G65" s="34">
        <v>21.86</v>
      </c>
      <c r="H65" s="34">
        <v>21.86</v>
      </c>
      <c r="I65" s="34">
        <f t="shared" si="11"/>
        <v>24483.2</v>
      </c>
      <c r="J65" s="55">
        <f t="shared" si="12"/>
        <v>1493.4752</v>
      </c>
      <c r="K65" s="56">
        <v>0.8</v>
      </c>
      <c r="L65" s="55">
        <f t="shared" si="13"/>
        <v>1194.78016</v>
      </c>
      <c r="M65" s="57">
        <f t="shared" si="14"/>
        <v>298.69504</v>
      </c>
      <c r="N65" s="31" t="s">
        <v>227</v>
      </c>
      <c r="O65" s="58" t="s">
        <v>27</v>
      </c>
      <c r="P65" s="61"/>
      <c r="Q65" s="61"/>
    </row>
    <row r="66" s="4" customFormat="1" ht="18.6" customHeight="1" spans="1:17">
      <c r="A66" s="30">
        <f t="shared" si="16"/>
        <v>60</v>
      </c>
      <c r="B66" s="31" t="s">
        <v>228</v>
      </c>
      <c r="C66" s="32" t="s">
        <v>22</v>
      </c>
      <c r="D66" s="31" t="s">
        <v>86</v>
      </c>
      <c r="E66" s="31" t="s">
        <v>229</v>
      </c>
      <c r="F66" s="33" t="s">
        <v>185</v>
      </c>
      <c r="G66" s="34">
        <v>10.36</v>
      </c>
      <c r="H66" s="34">
        <v>10.36</v>
      </c>
      <c r="I66" s="34">
        <f t="shared" si="11"/>
        <v>11603.2</v>
      </c>
      <c r="J66" s="55">
        <f t="shared" si="12"/>
        <v>707.7952</v>
      </c>
      <c r="K66" s="56">
        <v>0.8</v>
      </c>
      <c r="L66" s="55">
        <f t="shared" si="13"/>
        <v>566.23616</v>
      </c>
      <c r="M66" s="57">
        <f t="shared" si="14"/>
        <v>141.55904</v>
      </c>
      <c r="N66" s="31" t="s">
        <v>230</v>
      </c>
      <c r="O66" s="58" t="s">
        <v>27</v>
      </c>
      <c r="P66" s="61"/>
      <c r="Q66" s="61"/>
    </row>
    <row r="67" s="4" customFormat="1" ht="18.6" customHeight="1" spans="1:17">
      <c r="A67" s="30">
        <f t="shared" ref="A67:A75" si="17">ROW()-6</f>
        <v>61</v>
      </c>
      <c r="B67" s="31" t="s">
        <v>231</v>
      </c>
      <c r="C67" s="32" t="s">
        <v>22</v>
      </c>
      <c r="D67" s="31" t="s">
        <v>33</v>
      </c>
      <c r="E67" s="31" t="s">
        <v>232</v>
      </c>
      <c r="F67" s="32" t="s">
        <v>233</v>
      </c>
      <c r="G67" s="36">
        <v>24.15</v>
      </c>
      <c r="H67" s="36">
        <v>24.15</v>
      </c>
      <c r="I67" s="34">
        <f t="shared" ref="I67:I84" si="18">G67*1120</f>
        <v>27048</v>
      </c>
      <c r="J67" s="55">
        <f t="shared" ref="J67:J84" si="19">G67*68.32</f>
        <v>1649.928</v>
      </c>
      <c r="K67" s="56">
        <v>0.8</v>
      </c>
      <c r="L67" s="55">
        <f t="shared" ref="L67:L84" si="20">J67*K67</f>
        <v>1319.9424</v>
      </c>
      <c r="M67" s="57">
        <f t="shared" ref="M67:M84" si="21">G67*13.664</f>
        <v>329.9856</v>
      </c>
      <c r="N67" s="31" t="s">
        <v>234</v>
      </c>
      <c r="O67" s="58" t="s">
        <v>27</v>
      </c>
      <c r="P67" s="61"/>
      <c r="Q67" s="61"/>
    </row>
    <row r="68" s="4" customFormat="1" ht="18.6" customHeight="1" spans="1:17">
      <c r="A68" s="30">
        <f t="shared" si="17"/>
        <v>62</v>
      </c>
      <c r="B68" s="31" t="s">
        <v>235</v>
      </c>
      <c r="C68" s="32" t="s">
        <v>22</v>
      </c>
      <c r="D68" s="31" t="s">
        <v>131</v>
      </c>
      <c r="E68" s="31" t="s">
        <v>236</v>
      </c>
      <c r="F68" s="32" t="s">
        <v>233</v>
      </c>
      <c r="G68" s="34">
        <v>30.19</v>
      </c>
      <c r="H68" s="34">
        <v>30.19</v>
      </c>
      <c r="I68" s="34">
        <f t="shared" si="18"/>
        <v>33812.8</v>
      </c>
      <c r="J68" s="55">
        <f t="shared" si="19"/>
        <v>2062.5808</v>
      </c>
      <c r="K68" s="56">
        <v>0.8</v>
      </c>
      <c r="L68" s="55">
        <f t="shared" si="20"/>
        <v>1650.06464</v>
      </c>
      <c r="M68" s="57">
        <f t="shared" si="21"/>
        <v>412.51616</v>
      </c>
      <c r="N68" s="31" t="s">
        <v>237</v>
      </c>
      <c r="O68" s="58" t="s">
        <v>27</v>
      </c>
      <c r="P68" s="61"/>
      <c r="Q68" s="61"/>
    </row>
    <row r="69" s="4" customFormat="1" ht="18.6" customHeight="1" spans="1:17">
      <c r="A69" s="30">
        <f t="shared" si="17"/>
        <v>63</v>
      </c>
      <c r="B69" s="31" t="s">
        <v>238</v>
      </c>
      <c r="C69" s="32" t="s">
        <v>22</v>
      </c>
      <c r="D69" s="31" t="s">
        <v>61</v>
      </c>
      <c r="E69" s="31" t="s">
        <v>239</v>
      </c>
      <c r="F69" s="32" t="s">
        <v>233</v>
      </c>
      <c r="G69" s="34">
        <v>84.94</v>
      </c>
      <c r="H69" s="34">
        <v>84.94</v>
      </c>
      <c r="I69" s="34">
        <f t="shared" si="18"/>
        <v>95132.8</v>
      </c>
      <c r="J69" s="55">
        <f t="shared" si="19"/>
        <v>5803.1008</v>
      </c>
      <c r="K69" s="56">
        <v>0.8</v>
      </c>
      <c r="L69" s="55">
        <f t="shared" si="20"/>
        <v>4642.48064</v>
      </c>
      <c r="M69" s="57">
        <f t="shared" si="21"/>
        <v>1160.62016</v>
      </c>
      <c r="N69" s="31" t="s">
        <v>240</v>
      </c>
      <c r="O69" s="58" t="s">
        <v>27</v>
      </c>
      <c r="P69" s="61"/>
      <c r="Q69" s="61"/>
    </row>
    <row r="70" s="4" customFormat="1" ht="18.6" customHeight="1" spans="1:17">
      <c r="A70" s="30">
        <f t="shared" si="17"/>
        <v>64</v>
      </c>
      <c r="B70" s="37" t="s">
        <v>241</v>
      </c>
      <c r="C70" s="32" t="s">
        <v>22</v>
      </c>
      <c r="D70" s="38" t="s">
        <v>50</v>
      </c>
      <c r="E70" s="38" t="s">
        <v>242</v>
      </c>
      <c r="F70" s="32" t="s">
        <v>233</v>
      </c>
      <c r="G70" s="39">
        <v>20.12</v>
      </c>
      <c r="H70" s="39">
        <v>20.12</v>
      </c>
      <c r="I70" s="34">
        <f t="shared" si="18"/>
        <v>22534.4</v>
      </c>
      <c r="J70" s="55">
        <f t="shared" si="19"/>
        <v>1374.5984</v>
      </c>
      <c r="K70" s="56">
        <v>0.8</v>
      </c>
      <c r="L70" s="55">
        <f t="shared" si="20"/>
        <v>1099.67872</v>
      </c>
      <c r="M70" s="57">
        <f t="shared" si="21"/>
        <v>274.91968</v>
      </c>
      <c r="N70" s="38" t="s">
        <v>243</v>
      </c>
      <c r="O70" s="58" t="s">
        <v>27</v>
      </c>
      <c r="P70" s="61"/>
      <c r="Q70" s="61"/>
    </row>
    <row r="71" s="4" customFormat="1" ht="18.6" customHeight="1" spans="1:17">
      <c r="A71" s="30">
        <f t="shared" si="17"/>
        <v>65</v>
      </c>
      <c r="B71" s="31" t="s">
        <v>244</v>
      </c>
      <c r="C71" s="32" t="s">
        <v>22</v>
      </c>
      <c r="D71" s="31" t="s">
        <v>41</v>
      </c>
      <c r="E71" s="31" t="s">
        <v>245</v>
      </c>
      <c r="F71" s="32" t="s">
        <v>233</v>
      </c>
      <c r="G71" s="34">
        <v>40.15</v>
      </c>
      <c r="H71" s="34">
        <v>40.15</v>
      </c>
      <c r="I71" s="34">
        <f t="shared" si="18"/>
        <v>44968</v>
      </c>
      <c r="J71" s="55">
        <f t="shared" si="19"/>
        <v>2743.048</v>
      </c>
      <c r="K71" s="56">
        <v>0.8</v>
      </c>
      <c r="L71" s="55">
        <f t="shared" si="20"/>
        <v>2194.4384</v>
      </c>
      <c r="M71" s="57">
        <f t="shared" si="21"/>
        <v>548.6096</v>
      </c>
      <c r="N71" s="31" t="s">
        <v>246</v>
      </c>
      <c r="O71" s="58" t="s">
        <v>27</v>
      </c>
      <c r="P71" s="61"/>
      <c r="Q71" s="61"/>
    </row>
    <row r="72" s="4" customFormat="1" ht="18.6" customHeight="1" spans="1:17">
      <c r="A72" s="30">
        <f t="shared" si="17"/>
        <v>66</v>
      </c>
      <c r="B72" s="31" t="s">
        <v>247</v>
      </c>
      <c r="C72" s="32" t="s">
        <v>22</v>
      </c>
      <c r="D72" s="31" t="s">
        <v>139</v>
      </c>
      <c r="E72" s="31" t="s">
        <v>248</v>
      </c>
      <c r="F72" s="32" t="s">
        <v>233</v>
      </c>
      <c r="G72" s="34">
        <v>10.93</v>
      </c>
      <c r="H72" s="34">
        <v>10.93</v>
      </c>
      <c r="I72" s="34">
        <f t="shared" si="18"/>
        <v>12241.6</v>
      </c>
      <c r="J72" s="55">
        <f t="shared" si="19"/>
        <v>746.7376</v>
      </c>
      <c r="K72" s="56">
        <v>0.8</v>
      </c>
      <c r="L72" s="55">
        <f t="shared" si="20"/>
        <v>597.39008</v>
      </c>
      <c r="M72" s="57">
        <f t="shared" si="21"/>
        <v>149.34752</v>
      </c>
      <c r="N72" s="31" t="s">
        <v>249</v>
      </c>
      <c r="O72" s="58" t="s">
        <v>27</v>
      </c>
      <c r="P72" s="61"/>
      <c r="Q72" s="61"/>
    </row>
    <row r="73" s="4" customFormat="1" ht="18.6" customHeight="1" spans="1:17">
      <c r="A73" s="30">
        <f t="shared" si="17"/>
        <v>67</v>
      </c>
      <c r="B73" s="31" t="s">
        <v>250</v>
      </c>
      <c r="C73" s="32" t="s">
        <v>22</v>
      </c>
      <c r="D73" s="31" t="s">
        <v>86</v>
      </c>
      <c r="E73" s="31" t="s">
        <v>251</v>
      </c>
      <c r="F73" s="32" t="s">
        <v>233</v>
      </c>
      <c r="G73" s="34">
        <v>31.26</v>
      </c>
      <c r="H73" s="34">
        <v>31.26</v>
      </c>
      <c r="I73" s="34">
        <f t="shared" si="18"/>
        <v>35011.2</v>
      </c>
      <c r="J73" s="55">
        <f t="shared" si="19"/>
        <v>2135.6832</v>
      </c>
      <c r="K73" s="56">
        <v>0.8</v>
      </c>
      <c r="L73" s="55">
        <f t="shared" si="20"/>
        <v>1708.54656</v>
      </c>
      <c r="M73" s="57">
        <f t="shared" si="21"/>
        <v>427.13664</v>
      </c>
      <c r="N73" s="31" t="s">
        <v>252</v>
      </c>
      <c r="O73" s="58" t="s">
        <v>27</v>
      </c>
      <c r="P73" s="61"/>
      <c r="Q73" s="61"/>
    </row>
    <row r="74" s="4" customFormat="1" ht="18.6" customHeight="1" spans="1:17">
      <c r="A74" s="30">
        <f t="shared" si="17"/>
        <v>68</v>
      </c>
      <c r="B74" s="31" t="s">
        <v>253</v>
      </c>
      <c r="C74" s="32" t="s">
        <v>22</v>
      </c>
      <c r="D74" s="31" t="s">
        <v>23</v>
      </c>
      <c r="E74" s="31" t="s">
        <v>254</v>
      </c>
      <c r="F74" s="32" t="s">
        <v>233</v>
      </c>
      <c r="G74" s="34">
        <v>71.53</v>
      </c>
      <c r="H74" s="34">
        <v>71.53</v>
      </c>
      <c r="I74" s="34">
        <f t="shared" si="18"/>
        <v>80113.6</v>
      </c>
      <c r="J74" s="55">
        <f t="shared" si="19"/>
        <v>4886.9296</v>
      </c>
      <c r="K74" s="56">
        <v>0.8</v>
      </c>
      <c r="L74" s="55">
        <f t="shared" si="20"/>
        <v>3909.54368</v>
      </c>
      <c r="M74" s="57">
        <f t="shared" si="21"/>
        <v>977.38592</v>
      </c>
      <c r="N74" s="31" t="s">
        <v>255</v>
      </c>
      <c r="O74" s="58" t="s">
        <v>27</v>
      </c>
      <c r="P74" s="61"/>
      <c r="Q74" s="61"/>
    </row>
    <row r="75" s="4" customFormat="1" ht="18.6" customHeight="1" spans="1:17">
      <c r="A75" s="30">
        <f t="shared" si="17"/>
        <v>69</v>
      </c>
      <c r="B75" s="31" t="s">
        <v>256</v>
      </c>
      <c r="C75" s="32" t="s">
        <v>22</v>
      </c>
      <c r="D75" s="31" t="s">
        <v>61</v>
      </c>
      <c r="E75" s="31" t="s">
        <v>257</v>
      </c>
      <c r="F75" s="32" t="s">
        <v>233</v>
      </c>
      <c r="G75" s="34">
        <v>20.75</v>
      </c>
      <c r="H75" s="34">
        <v>20.75</v>
      </c>
      <c r="I75" s="34">
        <f t="shared" si="18"/>
        <v>23240</v>
      </c>
      <c r="J75" s="55">
        <f t="shared" si="19"/>
        <v>1417.64</v>
      </c>
      <c r="K75" s="56">
        <v>0.8</v>
      </c>
      <c r="L75" s="55">
        <f t="shared" si="20"/>
        <v>1134.112</v>
      </c>
      <c r="M75" s="57">
        <f t="shared" si="21"/>
        <v>283.528</v>
      </c>
      <c r="N75" s="31" t="s">
        <v>258</v>
      </c>
      <c r="O75" s="58" t="s">
        <v>27</v>
      </c>
      <c r="P75" s="61"/>
      <c r="Q75" s="61"/>
    </row>
    <row r="76" s="4" customFormat="1" ht="18.6" customHeight="1" spans="1:17">
      <c r="A76" s="30">
        <f t="shared" ref="A76:A84" si="22">ROW()-6</f>
        <v>70</v>
      </c>
      <c r="B76" s="31" t="s">
        <v>259</v>
      </c>
      <c r="C76" s="32" t="s">
        <v>22</v>
      </c>
      <c r="D76" s="31" t="s">
        <v>260</v>
      </c>
      <c r="E76" s="31" t="s">
        <v>261</v>
      </c>
      <c r="F76" s="32" t="s">
        <v>233</v>
      </c>
      <c r="G76" s="36">
        <v>21.99</v>
      </c>
      <c r="H76" s="36">
        <v>21.99</v>
      </c>
      <c r="I76" s="34">
        <f t="shared" si="18"/>
        <v>24628.8</v>
      </c>
      <c r="J76" s="55">
        <f t="shared" si="19"/>
        <v>1502.3568</v>
      </c>
      <c r="K76" s="56">
        <v>0.8</v>
      </c>
      <c r="L76" s="55">
        <f t="shared" si="20"/>
        <v>1201.88544</v>
      </c>
      <c r="M76" s="57">
        <f t="shared" si="21"/>
        <v>300.47136</v>
      </c>
      <c r="N76" s="31" t="s">
        <v>262</v>
      </c>
      <c r="O76" s="58" t="s">
        <v>27</v>
      </c>
      <c r="P76" s="61"/>
      <c r="Q76" s="61"/>
    </row>
    <row r="77" s="4" customFormat="1" ht="18.6" customHeight="1" spans="1:17">
      <c r="A77" s="30">
        <f t="shared" si="22"/>
        <v>71</v>
      </c>
      <c r="B77" s="31" t="s">
        <v>263</v>
      </c>
      <c r="C77" s="32" t="s">
        <v>22</v>
      </c>
      <c r="D77" s="31" t="s">
        <v>131</v>
      </c>
      <c r="E77" s="31" t="s">
        <v>264</v>
      </c>
      <c r="F77" s="32" t="s">
        <v>233</v>
      </c>
      <c r="G77" s="36">
        <v>24.65</v>
      </c>
      <c r="H77" s="36">
        <v>24.65</v>
      </c>
      <c r="I77" s="34">
        <f t="shared" si="18"/>
        <v>27608</v>
      </c>
      <c r="J77" s="55">
        <f t="shared" si="19"/>
        <v>1684.088</v>
      </c>
      <c r="K77" s="56">
        <v>0.8</v>
      </c>
      <c r="L77" s="55">
        <f t="shared" si="20"/>
        <v>1347.2704</v>
      </c>
      <c r="M77" s="57">
        <f t="shared" si="21"/>
        <v>336.8176</v>
      </c>
      <c r="N77" s="31" t="s">
        <v>265</v>
      </c>
      <c r="O77" s="58" t="s">
        <v>27</v>
      </c>
      <c r="P77" s="61"/>
      <c r="Q77" s="61"/>
    </row>
    <row r="78" s="4" customFormat="1" ht="18.6" customHeight="1" spans="1:17">
      <c r="A78" s="30">
        <f t="shared" si="22"/>
        <v>72</v>
      </c>
      <c r="B78" s="31" t="s">
        <v>266</v>
      </c>
      <c r="C78" s="32" t="s">
        <v>22</v>
      </c>
      <c r="D78" s="31" t="s">
        <v>267</v>
      </c>
      <c r="E78" s="31" t="s">
        <v>268</v>
      </c>
      <c r="F78" s="32" t="s">
        <v>233</v>
      </c>
      <c r="G78" s="34">
        <v>21.64</v>
      </c>
      <c r="H78" s="34">
        <v>21.64</v>
      </c>
      <c r="I78" s="34">
        <f t="shared" si="18"/>
        <v>24236.8</v>
      </c>
      <c r="J78" s="55">
        <f t="shared" si="19"/>
        <v>1478.4448</v>
      </c>
      <c r="K78" s="56">
        <v>0.8</v>
      </c>
      <c r="L78" s="55">
        <f t="shared" si="20"/>
        <v>1182.75584</v>
      </c>
      <c r="M78" s="57">
        <f t="shared" si="21"/>
        <v>295.68896</v>
      </c>
      <c r="N78" s="31" t="s">
        <v>269</v>
      </c>
      <c r="O78" s="58" t="s">
        <v>27</v>
      </c>
      <c r="P78" s="61"/>
      <c r="Q78" s="61"/>
    </row>
    <row r="79" s="4" customFormat="1" ht="18.6" customHeight="1" spans="1:17">
      <c r="A79" s="30">
        <f t="shared" si="22"/>
        <v>73</v>
      </c>
      <c r="B79" s="31" t="s">
        <v>270</v>
      </c>
      <c r="C79" s="32" t="s">
        <v>22</v>
      </c>
      <c r="D79" s="31" t="s">
        <v>23</v>
      </c>
      <c r="E79" s="31" t="s">
        <v>271</v>
      </c>
      <c r="F79" s="32" t="s">
        <v>233</v>
      </c>
      <c r="G79" s="34">
        <v>9.87</v>
      </c>
      <c r="H79" s="34">
        <v>9.87</v>
      </c>
      <c r="I79" s="34">
        <f t="shared" si="18"/>
        <v>11054.4</v>
      </c>
      <c r="J79" s="55">
        <f t="shared" si="19"/>
        <v>674.3184</v>
      </c>
      <c r="K79" s="56">
        <v>0.8</v>
      </c>
      <c r="L79" s="55">
        <f t="shared" si="20"/>
        <v>539.45472</v>
      </c>
      <c r="M79" s="57">
        <f t="shared" si="21"/>
        <v>134.86368</v>
      </c>
      <c r="N79" s="31" t="s">
        <v>272</v>
      </c>
      <c r="O79" s="58" t="s">
        <v>27</v>
      </c>
      <c r="P79" s="61"/>
      <c r="Q79" s="61"/>
    </row>
    <row r="80" s="4" customFormat="1" ht="18.6" customHeight="1" spans="1:17">
      <c r="A80" s="30">
        <f t="shared" si="22"/>
        <v>74</v>
      </c>
      <c r="B80" s="31" t="s">
        <v>273</v>
      </c>
      <c r="C80" s="32" t="s">
        <v>22</v>
      </c>
      <c r="D80" s="31" t="s">
        <v>139</v>
      </c>
      <c r="E80" s="31" t="s">
        <v>274</v>
      </c>
      <c r="F80" s="32" t="s">
        <v>233</v>
      </c>
      <c r="G80" s="34">
        <v>6.36</v>
      </c>
      <c r="H80" s="34">
        <v>6.36</v>
      </c>
      <c r="I80" s="34">
        <f t="shared" si="18"/>
        <v>7123.2</v>
      </c>
      <c r="J80" s="55">
        <f t="shared" si="19"/>
        <v>434.5152</v>
      </c>
      <c r="K80" s="56">
        <v>0.8</v>
      </c>
      <c r="L80" s="55">
        <f t="shared" si="20"/>
        <v>347.61216</v>
      </c>
      <c r="M80" s="57">
        <f t="shared" si="21"/>
        <v>86.90304</v>
      </c>
      <c r="N80" s="31" t="s">
        <v>275</v>
      </c>
      <c r="O80" s="58" t="s">
        <v>27</v>
      </c>
      <c r="P80" s="61"/>
      <c r="Q80" s="61"/>
    </row>
    <row r="81" s="4" customFormat="1" ht="18.6" customHeight="1" spans="1:17">
      <c r="A81" s="30">
        <f t="shared" si="22"/>
        <v>75</v>
      </c>
      <c r="B81" s="31" t="s">
        <v>276</v>
      </c>
      <c r="C81" s="32" t="s">
        <v>22</v>
      </c>
      <c r="D81" s="31" t="s">
        <v>54</v>
      </c>
      <c r="E81" s="31" t="s">
        <v>277</v>
      </c>
      <c r="F81" s="32" t="s">
        <v>233</v>
      </c>
      <c r="G81" s="36">
        <v>24.67</v>
      </c>
      <c r="H81" s="36">
        <v>24.67</v>
      </c>
      <c r="I81" s="34">
        <f t="shared" si="18"/>
        <v>27630.4</v>
      </c>
      <c r="J81" s="55">
        <f t="shared" si="19"/>
        <v>1685.4544</v>
      </c>
      <c r="K81" s="56">
        <v>0.8</v>
      </c>
      <c r="L81" s="55">
        <f t="shared" si="20"/>
        <v>1348.36352</v>
      </c>
      <c r="M81" s="57">
        <f t="shared" si="21"/>
        <v>337.09088</v>
      </c>
      <c r="N81" s="31" t="s">
        <v>278</v>
      </c>
      <c r="O81" s="58" t="s">
        <v>27</v>
      </c>
      <c r="P81" s="61"/>
      <c r="Q81" s="61"/>
    </row>
    <row r="82" s="4" customFormat="1" ht="18.6" customHeight="1" spans="1:17">
      <c r="A82" s="30">
        <f t="shared" si="22"/>
        <v>76</v>
      </c>
      <c r="B82" s="31" t="s">
        <v>279</v>
      </c>
      <c r="C82" s="32" t="s">
        <v>22</v>
      </c>
      <c r="D82" s="31" t="s">
        <v>135</v>
      </c>
      <c r="E82" s="31" t="s">
        <v>280</v>
      </c>
      <c r="F82" s="32" t="s">
        <v>233</v>
      </c>
      <c r="G82" s="36">
        <v>15.45</v>
      </c>
      <c r="H82" s="36">
        <v>15.45</v>
      </c>
      <c r="I82" s="34">
        <f t="shared" si="18"/>
        <v>17304</v>
      </c>
      <c r="J82" s="55">
        <f t="shared" si="19"/>
        <v>1055.544</v>
      </c>
      <c r="K82" s="56">
        <v>0.8</v>
      </c>
      <c r="L82" s="55">
        <f t="shared" si="20"/>
        <v>844.4352</v>
      </c>
      <c r="M82" s="57">
        <f t="shared" si="21"/>
        <v>211.1088</v>
      </c>
      <c r="N82" s="31" t="s">
        <v>281</v>
      </c>
      <c r="O82" s="58" t="s">
        <v>27</v>
      </c>
      <c r="P82" s="61"/>
      <c r="Q82" s="61"/>
    </row>
    <row r="83" s="4" customFormat="1" ht="18.6" customHeight="1" spans="1:17">
      <c r="A83" s="30">
        <f t="shared" si="22"/>
        <v>77</v>
      </c>
      <c r="B83" s="39" t="s">
        <v>282</v>
      </c>
      <c r="C83" s="32" t="s">
        <v>22</v>
      </c>
      <c r="D83" s="31" t="s">
        <v>283</v>
      </c>
      <c r="E83" s="31" t="s">
        <v>284</v>
      </c>
      <c r="F83" s="32" t="s">
        <v>285</v>
      </c>
      <c r="G83" s="36">
        <v>17.82</v>
      </c>
      <c r="H83" s="36">
        <v>17.82</v>
      </c>
      <c r="I83" s="34">
        <f t="shared" si="18"/>
        <v>19958.4</v>
      </c>
      <c r="J83" s="55">
        <f t="shared" si="19"/>
        <v>1217.4624</v>
      </c>
      <c r="K83" s="56">
        <v>0.8</v>
      </c>
      <c r="L83" s="55">
        <f t="shared" si="20"/>
        <v>973.96992</v>
      </c>
      <c r="M83" s="57">
        <f t="shared" si="21"/>
        <v>243.49248</v>
      </c>
      <c r="N83" s="31" t="s">
        <v>286</v>
      </c>
      <c r="O83" s="58" t="s">
        <v>27</v>
      </c>
      <c r="P83" s="61"/>
      <c r="Q83" s="61"/>
    </row>
    <row r="84" s="4" customFormat="1" ht="18.6" customHeight="1" spans="1:17">
      <c r="A84" s="30">
        <f t="shared" si="22"/>
        <v>78</v>
      </c>
      <c r="B84" s="39" t="s">
        <v>287</v>
      </c>
      <c r="C84" s="32" t="s">
        <v>22</v>
      </c>
      <c r="D84" s="39" t="s">
        <v>288</v>
      </c>
      <c r="E84" s="31" t="s">
        <v>289</v>
      </c>
      <c r="F84" s="32" t="s">
        <v>285</v>
      </c>
      <c r="G84" s="36">
        <v>35.09</v>
      </c>
      <c r="H84" s="36">
        <v>35.09</v>
      </c>
      <c r="I84" s="34">
        <f t="shared" si="18"/>
        <v>39300.8</v>
      </c>
      <c r="J84" s="55">
        <f t="shared" si="19"/>
        <v>2397.3488</v>
      </c>
      <c r="K84" s="56">
        <v>0.8</v>
      </c>
      <c r="L84" s="55">
        <f t="shared" si="20"/>
        <v>1917.87904</v>
      </c>
      <c r="M84" s="57">
        <f t="shared" si="21"/>
        <v>479.46976</v>
      </c>
      <c r="N84" s="39" t="s">
        <v>290</v>
      </c>
      <c r="O84" s="58" t="s">
        <v>27</v>
      </c>
      <c r="P84" s="61"/>
      <c r="Q84" s="61"/>
    </row>
    <row r="85" s="4" customFormat="1" ht="18.6" customHeight="1" spans="1:17">
      <c r="A85" s="71">
        <v>1</v>
      </c>
      <c r="B85" s="72" t="s">
        <v>291</v>
      </c>
      <c r="C85" s="73" t="s">
        <v>22</v>
      </c>
      <c r="D85" s="72" t="s">
        <v>61</v>
      </c>
      <c r="E85" s="72" t="s">
        <v>292</v>
      </c>
      <c r="F85" s="74" t="s">
        <v>25</v>
      </c>
      <c r="G85" s="75">
        <v>141.89</v>
      </c>
      <c r="H85" s="75">
        <v>141.89</v>
      </c>
      <c r="I85" s="75">
        <v>158916.8</v>
      </c>
      <c r="J85" s="89">
        <v>9693.9248</v>
      </c>
      <c r="K85" s="90">
        <v>0.8</v>
      </c>
      <c r="L85" s="89">
        <v>7755.13984</v>
      </c>
      <c r="M85" s="91">
        <v>1938.78496</v>
      </c>
      <c r="N85" s="72" t="s">
        <v>293</v>
      </c>
      <c r="O85" s="58" t="s">
        <v>27</v>
      </c>
      <c r="P85" s="61"/>
      <c r="Q85" s="61"/>
    </row>
    <row r="86" s="4" customFormat="1" ht="18.6" customHeight="1" spans="1:17">
      <c r="A86" s="71">
        <v>1</v>
      </c>
      <c r="B86" s="72" t="s">
        <v>294</v>
      </c>
      <c r="C86" s="73" t="s">
        <v>22</v>
      </c>
      <c r="D86" s="72" t="s">
        <v>23</v>
      </c>
      <c r="E86" s="72" t="s">
        <v>295</v>
      </c>
      <c r="F86" s="74" t="s">
        <v>25</v>
      </c>
      <c r="G86" s="76">
        <v>158.7</v>
      </c>
      <c r="H86" s="76">
        <v>158.7</v>
      </c>
      <c r="I86" s="75">
        <v>177744</v>
      </c>
      <c r="J86" s="89">
        <v>10842.384</v>
      </c>
      <c r="K86" s="90">
        <v>0.8</v>
      </c>
      <c r="L86" s="89">
        <v>8673.9072</v>
      </c>
      <c r="M86" s="91">
        <v>2168.4768</v>
      </c>
      <c r="N86" s="72" t="s">
        <v>296</v>
      </c>
      <c r="O86" s="58" t="s">
        <v>27</v>
      </c>
      <c r="P86" s="61"/>
      <c r="Q86" s="61"/>
    </row>
    <row r="87" s="4" customFormat="1" ht="18.6" customHeight="1" spans="1:17">
      <c r="A87" s="71">
        <v>1</v>
      </c>
      <c r="B87" s="72" t="s">
        <v>297</v>
      </c>
      <c r="C87" s="73" t="s">
        <v>22</v>
      </c>
      <c r="D87" s="72" t="s">
        <v>298</v>
      </c>
      <c r="E87" s="72" t="s">
        <v>299</v>
      </c>
      <c r="F87" s="74" t="s">
        <v>43</v>
      </c>
      <c r="G87" s="75">
        <v>118.5</v>
      </c>
      <c r="H87" s="75">
        <v>118.5</v>
      </c>
      <c r="I87" s="75">
        <v>132720</v>
      </c>
      <c r="J87" s="89">
        <v>8095.92</v>
      </c>
      <c r="K87" s="90">
        <v>0.8</v>
      </c>
      <c r="L87" s="89">
        <v>6476.736</v>
      </c>
      <c r="M87" s="91">
        <v>1619.184</v>
      </c>
      <c r="N87" s="72" t="s">
        <v>300</v>
      </c>
      <c r="O87" s="58" t="s">
        <v>27</v>
      </c>
      <c r="P87" s="61"/>
      <c r="Q87" s="61"/>
    </row>
    <row r="88" s="4" customFormat="1" ht="18.6" customHeight="1" spans="1:17">
      <c r="A88" s="71">
        <v>1</v>
      </c>
      <c r="B88" s="72" t="s">
        <v>301</v>
      </c>
      <c r="C88" s="73" t="s">
        <v>22</v>
      </c>
      <c r="D88" s="72" t="s">
        <v>41</v>
      </c>
      <c r="E88" s="72" t="s">
        <v>302</v>
      </c>
      <c r="F88" s="74" t="s">
        <v>88</v>
      </c>
      <c r="G88" s="74">
        <v>139.88</v>
      </c>
      <c r="H88" s="74">
        <v>139.88</v>
      </c>
      <c r="I88" s="75">
        <v>156665.6</v>
      </c>
      <c r="J88" s="89">
        <v>9556.6016</v>
      </c>
      <c r="K88" s="90">
        <v>0.8</v>
      </c>
      <c r="L88" s="89">
        <v>7645.28128</v>
      </c>
      <c r="M88" s="91">
        <v>1911.32032</v>
      </c>
      <c r="N88" s="72" t="s">
        <v>303</v>
      </c>
      <c r="O88" s="58" t="s">
        <v>27</v>
      </c>
      <c r="P88" s="61"/>
      <c r="Q88" s="61"/>
    </row>
    <row r="89" s="4" customFormat="1" ht="18.6" customHeight="1" spans="1:17">
      <c r="A89" s="71">
        <v>1</v>
      </c>
      <c r="B89" s="72" t="s">
        <v>304</v>
      </c>
      <c r="C89" s="73" t="s">
        <v>22</v>
      </c>
      <c r="D89" s="72" t="s">
        <v>305</v>
      </c>
      <c r="E89" s="72" t="s">
        <v>306</v>
      </c>
      <c r="F89" s="74" t="s">
        <v>88</v>
      </c>
      <c r="G89" s="76">
        <v>334.47</v>
      </c>
      <c r="H89" s="76">
        <v>334.47</v>
      </c>
      <c r="I89" s="75">
        <v>374606.4</v>
      </c>
      <c r="J89" s="89">
        <v>22850.9904</v>
      </c>
      <c r="K89" s="90">
        <v>0.8</v>
      </c>
      <c r="L89" s="89">
        <v>18280.79232</v>
      </c>
      <c r="M89" s="91">
        <v>4570.19808</v>
      </c>
      <c r="N89" s="72" t="s">
        <v>307</v>
      </c>
      <c r="O89" s="58" t="s">
        <v>27</v>
      </c>
      <c r="P89" s="61"/>
      <c r="Q89" s="61"/>
    </row>
    <row r="90" s="4" customFormat="1" ht="18.6" customHeight="1" spans="1:17">
      <c r="A90" s="71">
        <v>1</v>
      </c>
      <c r="B90" s="72" t="s">
        <v>308</v>
      </c>
      <c r="C90" s="73" t="s">
        <v>22</v>
      </c>
      <c r="D90" s="72" t="s">
        <v>309</v>
      </c>
      <c r="E90" s="72" t="s">
        <v>310</v>
      </c>
      <c r="F90" s="74" t="s">
        <v>144</v>
      </c>
      <c r="G90" s="76">
        <v>170.57</v>
      </c>
      <c r="H90" s="76">
        <v>170.57</v>
      </c>
      <c r="I90" s="75">
        <v>191038.4</v>
      </c>
      <c r="J90" s="89">
        <v>11653.3424</v>
      </c>
      <c r="K90" s="90">
        <v>0.8</v>
      </c>
      <c r="L90" s="89">
        <v>9322.67392</v>
      </c>
      <c r="M90" s="91">
        <v>2330.66848</v>
      </c>
      <c r="N90" s="72" t="s">
        <v>311</v>
      </c>
      <c r="O90" s="58" t="s">
        <v>27</v>
      </c>
      <c r="P90" s="61"/>
      <c r="Q90" s="61"/>
    </row>
    <row r="91" s="4" customFormat="1" ht="18.6" customHeight="1" spans="1:17">
      <c r="A91" s="71">
        <v>1</v>
      </c>
      <c r="B91" s="72" t="s">
        <v>312</v>
      </c>
      <c r="C91" s="73" t="s">
        <v>22</v>
      </c>
      <c r="D91" s="72" t="s">
        <v>41</v>
      </c>
      <c r="E91" s="72" t="s">
        <v>313</v>
      </c>
      <c r="F91" s="74" t="s">
        <v>144</v>
      </c>
      <c r="G91" s="75">
        <v>103.39</v>
      </c>
      <c r="H91" s="75">
        <v>103.39</v>
      </c>
      <c r="I91" s="75">
        <v>115796.8</v>
      </c>
      <c r="J91" s="89">
        <v>7063.6048</v>
      </c>
      <c r="K91" s="90">
        <v>0.8</v>
      </c>
      <c r="L91" s="89">
        <v>5650.88384</v>
      </c>
      <c r="M91" s="91">
        <v>1412.72096</v>
      </c>
      <c r="N91" s="72" t="s">
        <v>314</v>
      </c>
      <c r="O91" s="58" t="s">
        <v>27</v>
      </c>
      <c r="P91" s="61"/>
      <c r="Q91" s="61"/>
    </row>
    <row r="92" s="4" customFormat="1" ht="18.6" customHeight="1" spans="1:17">
      <c r="A92" s="71">
        <v>1</v>
      </c>
      <c r="B92" s="72" t="s">
        <v>315</v>
      </c>
      <c r="C92" s="73" t="s">
        <v>22</v>
      </c>
      <c r="D92" s="72" t="s">
        <v>101</v>
      </c>
      <c r="E92" s="72" t="s">
        <v>316</v>
      </c>
      <c r="F92" s="74" t="s">
        <v>144</v>
      </c>
      <c r="G92" s="75">
        <v>170.1</v>
      </c>
      <c r="H92" s="75">
        <v>170.1</v>
      </c>
      <c r="I92" s="75">
        <v>190512</v>
      </c>
      <c r="J92" s="89">
        <v>11621.232</v>
      </c>
      <c r="K92" s="90">
        <v>0.8</v>
      </c>
      <c r="L92" s="89">
        <v>9296.9856</v>
      </c>
      <c r="M92" s="91">
        <v>2324.2464</v>
      </c>
      <c r="N92" s="72" t="s">
        <v>317</v>
      </c>
      <c r="O92" s="58" t="s">
        <v>27</v>
      </c>
      <c r="P92" s="61"/>
      <c r="Q92" s="61"/>
    </row>
    <row r="93" s="4" customFormat="1" ht="18.6" customHeight="1" spans="1:17">
      <c r="A93" s="71">
        <v>1</v>
      </c>
      <c r="B93" s="72" t="s">
        <v>318</v>
      </c>
      <c r="C93" s="73" t="s">
        <v>22</v>
      </c>
      <c r="D93" s="72" t="s">
        <v>37</v>
      </c>
      <c r="E93" s="72" t="s">
        <v>319</v>
      </c>
      <c r="F93" s="74" t="s">
        <v>144</v>
      </c>
      <c r="G93" s="75">
        <v>204.53</v>
      </c>
      <c r="H93" s="75">
        <v>204.53</v>
      </c>
      <c r="I93" s="75">
        <v>229073.6</v>
      </c>
      <c r="J93" s="89">
        <v>13973.4896</v>
      </c>
      <c r="K93" s="90">
        <v>0.8</v>
      </c>
      <c r="L93" s="89">
        <v>11178.79168</v>
      </c>
      <c r="M93" s="91">
        <v>2794.69792</v>
      </c>
      <c r="N93" s="72" t="s">
        <v>320</v>
      </c>
      <c r="O93" s="58" t="s">
        <v>27</v>
      </c>
      <c r="P93" s="61"/>
      <c r="Q93" s="61"/>
    </row>
    <row r="94" s="4" customFormat="1" ht="18.6" customHeight="1" spans="1:17">
      <c r="A94" s="71">
        <v>1</v>
      </c>
      <c r="B94" s="72" t="s">
        <v>321</v>
      </c>
      <c r="C94" s="73" t="s">
        <v>22</v>
      </c>
      <c r="D94" s="72" t="s">
        <v>46</v>
      </c>
      <c r="E94" s="72" t="s">
        <v>322</v>
      </c>
      <c r="F94" s="74" t="s">
        <v>144</v>
      </c>
      <c r="G94" s="75">
        <v>302.6</v>
      </c>
      <c r="H94" s="75">
        <v>302.6</v>
      </c>
      <c r="I94" s="75">
        <v>338912</v>
      </c>
      <c r="J94" s="89">
        <v>20673.632</v>
      </c>
      <c r="K94" s="90">
        <v>0.8</v>
      </c>
      <c r="L94" s="89">
        <v>16538.9056</v>
      </c>
      <c r="M94" s="91">
        <v>4134.7264</v>
      </c>
      <c r="N94" s="72" t="s">
        <v>323</v>
      </c>
      <c r="O94" s="58" t="s">
        <v>27</v>
      </c>
      <c r="P94" s="61"/>
      <c r="Q94" s="61"/>
    </row>
    <row r="95" s="4" customFormat="1" ht="18.6" customHeight="1" spans="1:17">
      <c r="A95" s="71">
        <v>1</v>
      </c>
      <c r="B95" s="72" t="s">
        <v>324</v>
      </c>
      <c r="C95" s="73" t="s">
        <v>22</v>
      </c>
      <c r="D95" s="72" t="s">
        <v>41</v>
      </c>
      <c r="E95" s="72" t="s">
        <v>325</v>
      </c>
      <c r="F95" s="74" t="s">
        <v>144</v>
      </c>
      <c r="G95" s="75">
        <v>101.53</v>
      </c>
      <c r="H95" s="75">
        <v>101.53</v>
      </c>
      <c r="I95" s="75">
        <v>113713.6</v>
      </c>
      <c r="J95" s="89">
        <v>6936.5296</v>
      </c>
      <c r="K95" s="90">
        <v>0.8</v>
      </c>
      <c r="L95" s="89">
        <v>5549.22368</v>
      </c>
      <c r="M95" s="91">
        <v>1387.30592</v>
      </c>
      <c r="N95" s="72" t="s">
        <v>326</v>
      </c>
      <c r="O95" s="58" t="s">
        <v>27</v>
      </c>
      <c r="P95" s="61"/>
      <c r="Q95" s="61"/>
    </row>
    <row r="96" s="4" customFormat="1" ht="18.6" customHeight="1" spans="1:17">
      <c r="A96" s="71">
        <v>1</v>
      </c>
      <c r="B96" s="72" t="s">
        <v>327</v>
      </c>
      <c r="C96" s="73" t="s">
        <v>22</v>
      </c>
      <c r="D96" s="72" t="s">
        <v>131</v>
      </c>
      <c r="E96" s="72" t="s">
        <v>328</v>
      </c>
      <c r="F96" s="74" t="s">
        <v>185</v>
      </c>
      <c r="G96" s="75">
        <v>257.37</v>
      </c>
      <c r="H96" s="75">
        <v>257.37</v>
      </c>
      <c r="I96" s="75">
        <v>288254.4</v>
      </c>
      <c r="J96" s="89">
        <v>17583.5184</v>
      </c>
      <c r="K96" s="90">
        <v>0.8</v>
      </c>
      <c r="L96" s="89">
        <v>14066.81472</v>
      </c>
      <c r="M96" s="91">
        <v>3516.70368</v>
      </c>
      <c r="N96" s="72" t="s">
        <v>329</v>
      </c>
      <c r="O96" s="58" t="s">
        <v>27</v>
      </c>
      <c r="P96" s="61"/>
      <c r="Q96" s="61"/>
    </row>
    <row r="97" s="4" customFormat="1" ht="18.6" customHeight="1" spans="1:17">
      <c r="A97" s="71">
        <v>1</v>
      </c>
      <c r="B97" s="77" t="s">
        <v>330</v>
      </c>
      <c r="C97" s="73" t="s">
        <v>22</v>
      </c>
      <c r="D97" s="78" t="s">
        <v>29</v>
      </c>
      <c r="E97" s="78" t="s">
        <v>331</v>
      </c>
      <c r="F97" s="73" t="s">
        <v>285</v>
      </c>
      <c r="G97" s="79">
        <v>527.28</v>
      </c>
      <c r="H97" s="79">
        <v>527.28</v>
      </c>
      <c r="I97" s="75">
        <v>590553.6</v>
      </c>
      <c r="J97" s="89">
        <v>36023.7696</v>
      </c>
      <c r="K97" s="90">
        <v>0.8</v>
      </c>
      <c r="L97" s="89">
        <v>28819.01568</v>
      </c>
      <c r="M97" s="91">
        <v>7204.75392</v>
      </c>
      <c r="N97" s="78" t="s">
        <v>332</v>
      </c>
      <c r="O97" s="58" t="s">
        <v>27</v>
      </c>
      <c r="P97" s="61"/>
      <c r="Q97" s="61"/>
    </row>
    <row r="98" s="4" customFormat="1" ht="18.6" customHeight="1" spans="1:17">
      <c r="A98" s="80"/>
      <c r="B98" s="81"/>
      <c r="C98" s="82"/>
      <c r="D98" s="39"/>
      <c r="E98" s="31"/>
      <c r="F98" s="32"/>
      <c r="G98" s="36"/>
      <c r="H98" s="36"/>
      <c r="I98" s="34"/>
      <c r="J98" s="55"/>
      <c r="K98" s="56"/>
      <c r="L98" s="55"/>
      <c r="M98" s="57"/>
      <c r="N98" s="39"/>
      <c r="O98" s="92"/>
      <c r="P98" s="61"/>
      <c r="Q98" s="61"/>
    </row>
    <row r="99" s="6" customFormat="1" ht="18.6" customHeight="1" spans="1:17">
      <c r="A99" s="83" t="s">
        <v>333</v>
      </c>
      <c r="B99" s="84"/>
      <c r="C99" s="84"/>
      <c r="D99" s="85"/>
      <c r="E99" s="85"/>
      <c r="F99" s="86"/>
      <c r="G99" s="55">
        <f t="shared" ref="G99:J99" si="23">SUM(G7:G97)</f>
        <v>4737.78</v>
      </c>
      <c r="H99" s="55">
        <f t="shared" si="23"/>
        <v>4737.78</v>
      </c>
      <c r="I99" s="55">
        <f t="shared" si="23"/>
        <v>5306313.6</v>
      </c>
      <c r="J99" s="55">
        <f t="shared" si="23"/>
        <v>323685.1296</v>
      </c>
      <c r="K99" s="56"/>
      <c r="L99" s="55">
        <f>SUM(L7:L97)</f>
        <v>258948.10368</v>
      </c>
      <c r="M99" s="55">
        <f>SUM(M7:M97)</f>
        <v>64737.02592</v>
      </c>
      <c r="N99" s="85"/>
      <c r="O99" s="85"/>
      <c r="P99" s="86"/>
      <c r="Q99" s="86"/>
    </row>
    <row r="100" s="7" customFormat="1" ht="15" customHeight="1" spans="1:17">
      <c r="A100" s="87" t="s">
        <v>334</v>
      </c>
      <c r="B100" s="87"/>
      <c r="C100" s="87"/>
      <c r="D100" s="87"/>
      <c r="E100" s="87" t="s">
        <v>335</v>
      </c>
      <c r="F100" s="87"/>
      <c r="G100" s="88"/>
      <c r="H100" s="9"/>
      <c r="I100" s="8"/>
      <c r="J100" s="10"/>
      <c r="K100" s="11"/>
      <c r="L100" s="10"/>
      <c r="M100" s="10"/>
      <c r="N100" s="93"/>
      <c r="O100" s="87"/>
      <c r="P100" s="94"/>
      <c r="Q100" s="94"/>
    </row>
  </sheetData>
  <autoFilter ref="A6:T100">
    <extLst/>
  </autoFilter>
  <mergeCells count="6">
    <mergeCell ref="A1:T1"/>
    <mergeCell ref="A2:T2"/>
    <mergeCell ref="A3:T3"/>
    <mergeCell ref="A4:T4"/>
    <mergeCell ref="A5:T5"/>
    <mergeCell ref="A99:B9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玉米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2024-06-14T02:53:32Z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451C13D1101645A983055AE858BA05D1_13</vt:lpwstr>
  </property>
</Properties>
</file>