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散户" sheetId="18" r:id="rId1"/>
  </sheets>
  <definedNames>
    <definedName name="_xlnm._FilterDatabase" localSheetId="0" hidden="1">玉米散户!$A$6:$U$100</definedName>
    <definedName name="_xlnm.Print_Area" localSheetId="0">玉米散户!$A$1:$Q$100</definedName>
    <definedName name="_xlnm.Print_Titles" localSheetId="0">玉米散户!$1:$6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<sst xmlns="http://schemas.openxmlformats.org/spreadsheetml/2006/main" count="668" uniqueCount="350">
  <si>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</si>
  <si>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</si>
  <si>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铁岭县镇西堡镇三台子村民委员会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玉米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三台子村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</si>
  <si>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铁岭县镇西堡镇三台子村赵午光等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6.1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</si>
  <si>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</si>
  <si>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</si>
  <si>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</si>
  <si>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</si>
  <si>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</si>
  <si>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</si>
  <si>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</si>
  <si>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</si>
  <si>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</si>
  <si>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</si>
  <si>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</si>
  <si>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</si>
  <si>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</si>
  <si>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</si>
  <si>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</si>
  <si>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</si>
  <si>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</si>
  <si>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赵午光</t>
  </si>
  <si>
    <t>三台子村</t>
  </si>
  <si>
    <t>211221********2146</t>
  </si>
  <si>
    <t>155****1015</t>
  </si>
  <si>
    <t>陆家壕</t>
  </si>
  <si>
    <t>621449********09020</t>
  </si>
  <si>
    <t>农商银行</t>
  </si>
  <si>
    <t>姚德荣</t>
  </si>
  <si>
    <t>211221********2129</t>
  </si>
  <si>
    <t>131****9265</t>
  </si>
  <si>
    <t>621449********01577</t>
  </si>
  <si>
    <t>艾玉霞</t>
  </si>
  <si>
    <t>211221********3649</t>
  </si>
  <si>
    <t>188****4271</t>
  </si>
  <si>
    <t>502911********7127</t>
  </si>
  <si>
    <t>齐秀萍</t>
  </si>
  <si>
    <t>211221********2144</t>
  </si>
  <si>
    <t>151****8478</t>
  </si>
  <si>
    <t>503211********6391</t>
  </si>
  <si>
    <t>梁玉霞</t>
  </si>
  <si>
    <t>211221********2122</t>
  </si>
  <si>
    <t>183****7252</t>
  </si>
  <si>
    <t>502911********2738</t>
  </si>
  <si>
    <t>李方普</t>
  </si>
  <si>
    <t>211221********211X</t>
  </si>
  <si>
    <t>137****2635</t>
  </si>
  <si>
    <t>621449********88701</t>
  </si>
  <si>
    <t>何忠权</t>
  </si>
  <si>
    <t>211221********2138</t>
  </si>
  <si>
    <t>159****2136</t>
  </si>
  <si>
    <t>621449********43558</t>
  </si>
  <si>
    <t>何跃生</t>
  </si>
  <si>
    <t>211221********2119</t>
  </si>
  <si>
    <t>183****9380</t>
  </si>
  <si>
    <t>621449********07735</t>
  </si>
  <si>
    <t>刘桂英</t>
  </si>
  <si>
    <t>211221********2127</t>
  </si>
  <si>
    <t>158****5805</t>
  </si>
  <si>
    <t>621449********44430</t>
  </si>
  <si>
    <t>郝增奎</t>
  </si>
  <si>
    <t>211221********2110</t>
  </si>
  <si>
    <t>134****4577</t>
  </si>
  <si>
    <t>621449********04682</t>
  </si>
  <si>
    <t>孙连琴</t>
  </si>
  <si>
    <t>211221********2121</t>
  </si>
  <si>
    <t>158****1557</t>
  </si>
  <si>
    <t>八天地</t>
  </si>
  <si>
    <t>621449********97538</t>
  </si>
  <si>
    <t>吴国林</t>
  </si>
  <si>
    <t>150****9132</t>
  </si>
  <si>
    <t>621449********49023</t>
  </si>
  <si>
    <t>易乃武</t>
  </si>
  <si>
    <t>211221********2112</t>
  </si>
  <si>
    <t>134****7046</t>
  </si>
  <si>
    <t>621449********05356</t>
  </si>
  <si>
    <t>魏国锋</t>
  </si>
  <si>
    <t>211221********2193</t>
  </si>
  <si>
    <t>135****5274</t>
  </si>
  <si>
    <t>502911********6357</t>
  </si>
  <si>
    <t>何长久</t>
  </si>
  <si>
    <t>211221********2114</t>
  </si>
  <si>
    <t>151****5672</t>
  </si>
  <si>
    <t>502911********4612</t>
  </si>
  <si>
    <t>何长发</t>
  </si>
  <si>
    <t>211221********2133</t>
  </si>
  <si>
    <t>134****4344</t>
  </si>
  <si>
    <t>621449********43566</t>
  </si>
  <si>
    <t>何长江</t>
  </si>
  <si>
    <t>133****3347</t>
  </si>
  <si>
    <t>621449********66717</t>
  </si>
  <si>
    <t>何华</t>
  </si>
  <si>
    <t>211221********2116</t>
  </si>
  <si>
    <t>138****8390</t>
  </si>
  <si>
    <t>621449********12247</t>
  </si>
  <si>
    <t>安景生</t>
  </si>
  <si>
    <t>211221********2115</t>
  </si>
  <si>
    <t>183****3780</t>
  </si>
  <si>
    <t>621449********09695</t>
  </si>
  <si>
    <t>韩绍轩</t>
  </si>
  <si>
    <t>139****9427</t>
  </si>
  <si>
    <t>621449********79985</t>
  </si>
  <si>
    <t>陈洪珍</t>
  </si>
  <si>
    <t>211221********2128</t>
  </si>
  <si>
    <t>134****3927</t>
  </si>
  <si>
    <t>南河底</t>
  </si>
  <si>
    <t>621449********04821</t>
  </si>
  <si>
    <t>何龙</t>
  </si>
  <si>
    <t>138****8908</t>
  </si>
  <si>
    <t>621449********75439</t>
  </si>
  <si>
    <t>刘强</t>
  </si>
  <si>
    <t>150****6373</t>
  </si>
  <si>
    <t>621449********84995</t>
  </si>
  <si>
    <t>何文福</t>
  </si>
  <si>
    <t>211221********2131</t>
  </si>
  <si>
    <t>136****9908</t>
  </si>
  <si>
    <t>621449********12152</t>
  </si>
  <si>
    <t>刘颖</t>
  </si>
  <si>
    <t>211221********214X</t>
  </si>
  <si>
    <t>182****3880</t>
  </si>
  <si>
    <t>502911********2767</t>
  </si>
  <si>
    <t>常佩石</t>
  </si>
  <si>
    <t>139****8762</t>
  </si>
  <si>
    <t>621449********80058</t>
  </si>
  <si>
    <t>何忠喜</t>
  </si>
  <si>
    <t>150****8829</t>
  </si>
  <si>
    <t>502911********8280</t>
  </si>
  <si>
    <t>宁海岩</t>
  </si>
  <si>
    <t>211221********2180</t>
  </si>
  <si>
    <t>150****2194</t>
  </si>
  <si>
    <t>621449********61047</t>
  </si>
  <si>
    <t>何卓</t>
  </si>
  <si>
    <t>136****0556</t>
  </si>
  <si>
    <t>621449********10834</t>
  </si>
  <si>
    <t>何敏</t>
  </si>
  <si>
    <t>131****9700</t>
  </si>
  <si>
    <t>621449********50891</t>
  </si>
  <si>
    <t>韩绍斌</t>
  </si>
  <si>
    <t>211221********2118</t>
  </si>
  <si>
    <t>134****7973</t>
  </si>
  <si>
    <t>621449********99862</t>
  </si>
  <si>
    <t>孟庆红</t>
  </si>
  <si>
    <t>159****3039</t>
  </si>
  <si>
    <t>小树林</t>
  </si>
  <si>
    <t>621449********00649</t>
  </si>
  <si>
    <t>李桂清</t>
  </si>
  <si>
    <t>211221********2135</t>
  </si>
  <si>
    <t>131****4560</t>
  </si>
  <si>
    <t>621449********09782</t>
  </si>
  <si>
    <t>孟庆余</t>
  </si>
  <si>
    <t>621449********60320</t>
  </si>
  <si>
    <t>孟庆杰</t>
  </si>
  <si>
    <t>621449********33598</t>
  </si>
  <si>
    <t>周雅珍</t>
  </si>
  <si>
    <t>502911********1698</t>
  </si>
  <si>
    <t>李胜文</t>
  </si>
  <si>
    <t>211221********2130</t>
  </si>
  <si>
    <t>152****3359</t>
  </si>
  <si>
    <t>621449********29051</t>
  </si>
  <si>
    <t>孟庆波</t>
  </si>
  <si>
    <t>139****8858</t>
  </si>
  <si>
    <t>502911********2236</t>
  </si>
  <si>
    <t>付连仲</t>
  </si>
  <si>
    <t>158****2072</t>
  </si>
  <si>
    <t>621449********75074</t>
  </si>
  <si>
    <t>于勤芳</t>
  </si>
  <si>
    <t>131****3283</t>
  </si>
  <si>
    <t>621449********98557</t>
  </si>
  <si>
    <t>李树海</t>
  </si>
  <si>
    <t>155****1878</t>
  </si>
  <si>
    <t>621449********11097</t>
  </si>
  <si>
    <t>李长伟</t>
  </si>
  <si>
    <t>211221********219X</t>
  </si>
  <si>
    <t>153****8814</t>
  </si>
  <si>
    <t>康家坟</t>
  </si>
  <si>
    <t>621449********70830</t>
  </si>
  <si>
    <t>董中华</t>
  </si>
  <si>
    <t>211221********2197</t>
  </si>
  <si>
    <t>159****2366</t>
  </si>
  <si>
    <t>621449********78466</t>
  </si>
  <si>
    <t>雷光明</t>
  </si>
  <si>
    <t>211221********2134</t>
  </si>
  <si>
    <t>134****1386</t>
  </si>
  <si>
    <t>621449********10073</t>
  </si>
  <si>
    <t>齐伟</t>
  </si>
  <si>
    <t>211221********213X</t>
  </si>
  <si>
    <t>131****6999</t>
  </si>
  <si>
    <t>621449********17138</t>
  </si>
  <si>
    <t>康仲武</t>
  </si>
  <si>
    <t>152****7189</t>
  </si>
  <si>
    <t>621449********84094</t>
  </si>
  <si>
    <t>康仲繁</t>
  </si>
  <si>
    <t>211221********2137</t>
  </si>
  <si>
    <t>186****4383</t>
  </si>
  <si>
    <t>621449********11956</t>
  </si>
  <si>
    <t>胡波</t>
  </si>
  <si>
    <t>152****4712</t>
  </si>
  <si>
    <t>502911********3208</t>
  </si>
  <si>
    <t>张立文</t>
  </si>
  <si>
    <t>211221********2145</t>
  </si>
  <si>
    <t>159****2461</t>
  </si>
  <si>
    <t>621449********70046</t>
  </si>
  <si>
    <t>梁金国</t>
  </si>
  <si>
    <t>211221********2136</t>
  </si>
  <si>
    <t>138****4621</t>
  </si>
  <si>
    <t>621449********22980</t>
  </si>
  <si>
    <t>李素利</t>
  </si>
  <si>
    <t>138****4337</t>
  </si>
  <si>
    <t>502911********9718</t>
  </si>
  <si>
    <t>郝秀兰</t>
  </si>
  <si>
    <t>211221********2123</t>
  </si>
  <si>
    <t>151****1067</t>
  </si>
  <si>
    <t>泉眼南</t>
  </si>
  <si>
    <t>621449********30350</t>
  </si>
  <si>
    <t>李淑清</t>
  </si>
  <si>
    <t>621449********31448</t>
  </si>
  <si>
    <t>王铁凤</t>
  </si>
  <si>
    <t>211221********4529</t>
  </si>
  <si>
    <t>139****6750</t>
  </si>
  <si>
    <t>621449********00090</t>
  </si>
  <si>
    <t>孟庆华</t>
  </si>
  <si>
    <t>211221********2113</t>
  </si>
  <si>
    <t>134****1346</t>
  </si>
  <si>
    <t>621449********29796</t>
  </si>
  <si>
    <t>代国强</t>
  </si>
  <si>
    <t>151****8800</t>
  </si>
  <si>
    <t>621449********68212</t>
  </si>
  <si>
    <t>张世君</t>
  </si>
  <si>
    <t>155****3971</t>
  </si>
  <si>
    <t>621449********21258</t>
  </si>
  <si>
    <t>刘书平</t>
  </si>
  <si>
    <t>155****4389</t>
  </si>
  <si>
    <t>621449********10420</t>
  </si>
  <si>
    <t>范庆荣</t>
  </si>
  <si>
    <t>211221********2111</t>
  </si>
  <si>
    <t>158****6767</t>
  </si>
  <si>
    <t>621449********29713</t>
  </si>
  <si>
    <t>王秀英</t>
  </si>
  <si>
    <t xml:space="preserve">211221********2129
</t>
  </si>
  <si>
    <t>158****3029</t>
  </si>
  <si>
    <t>502911********5592</t>
  </si>
  <si>
    <t>肖凤荣</t>
  </si>
  <si>
    <t>155****7983</t>
  </si>
  <si>
    <t>西大荒</t>
  </si>
  <si>
    <t>502911********6927</t>
  </si>
  <si>
    <t>何忠德</t>
  </si>
  <si>
    <t>192****3049</t>
  </si>
  <si>
    <t>621449********11413</t>
  </si>
  <si>
    <t>朱玉斌</t>
  </si>
  <si>
    <t>158****1881</t>
  </si>
  <si>
    <t>621449********08725</t>
  </si>
  <si>
    <t>何春利</t>
  </si>
  <si>
    <t>135****4598</t>
  </si>
  <si>
    <t>621449********72410</t>
  </si>
  <si>
    <t>何春生</t>
  </si>
  <si>
    <t>153****4861</t>
  </si>
  <si>
    <t>621449********30507</t>
  </si>
  <si>
    <t>何春平</t>
  </si>
  <si>
    <t>130****7176</t>
  </si>
  <si>
    <t>621449********20714</t>
  </si>
  <si>
    <t>常德元</t>
  </si>
  <si>
    <t>211221********2158</t>
  </si>
  <si>
    <t>151****9130</t>
  </si>
  <si>
    <t>621449********13674</t>
  </si>
  <si>
    <t>张洪辉</t>
  </si>
  <si>
    <t>150****8808</t>
  </si>
  <si>
    <t>621449********39846</t>
  </si>
  <si>
    <t>易乃斌</t>
  </si>
  <si>
    <t>502911********4650</t>
  </si>
  <si>
    <t>许伟娥</t>
  </si>
  <si>
    <t>133****1799</t>
  </si>
  <si>
    <t>502911********1127</t>
  </si>
  <si>
    <t>陈成义</t>
  </si>
  <si>
    <t>156****8709</t>
  </si>
  <si>
    <t>火车道南</t>
  </si>
  <si>
    <t>621449********96791</t>
  </si>
  <si>
    <t>常佩忠</t>
  </si>
  <si>
    <t>130****5196</t>
  </si>
  <si>
    <t>621449********03856</t>
  </si>
  <si>
    <t>李仁波</t>
  </si>
  <si>
    <t>134****0950</t>
  </si>
  <si>
    <t>621449********09356</t>
  </si>
  <si>
    <t>张丙文</t>
  </si>
  <si>
    <t>188****7807</t>
  </si>
  <si>
    <t>621449********08584</t>
  </si>
  <si>
    <t>孙秀明</t>
  </si>
  <si>
    <t>136****8823</t>
  </si>
  <si>
    <t>621449********20730</t>
  </si>
  <si>
    <t>张景华</t>
  </si>
  <si>
    <t>157****2526</t>
  </si>
  <si>
    <t>621449********21407</t>
  </si>
  <si>
    <t>何富友</t>
  </si>
  <si>
    <t>135****3898</t>
  </si>
  <si>
    <t>502911********7083</t>
  </si>
  <si>
    <t>陈洪君</t>
  </si>
  <si>
    <t>151****8804</t>
  </si>
  <si>
    <t>621449********04476</t>
  </si>
  <si>
    <t>宫文喜</t>
  </si>
  <si>
    <t>147****3785</t>
  </si>
  <si>
    <t>621449********00789</t>
  </si>
  <si>
    <t>何吉顺</t>
  </si>
  <si>
    <t>130****0879</t>
  </si>
  <si>
    <t>忠元门前</t>
  </si>
  <si>
    <t>621449********77708</t>
  </si>
  <si>
    <t>张士霞</t>
  </si>
  <si>
    <t>159****6007</t>
  </si>
  <si>
    <t>621449********73525</t>
  </si>
  <si>
    <t>何跃纯</t>
  </si>
  <si>
    <t>211221********217X</t>
  </si>
  <si>
    <t>158****6408</t>
  </si>
  <si>
    <t>621449********71558</t>
  </si>
  <si>
    <t>于秀浩</t>
  </si>
  <si>
    <t>133****8642</t>
  </si>
  <si>
    <t>621449********30319</t>
  </si>
  <si>
    <t>何淼</t>
  </si>
  <si>
    <t>211221********2159</t>
  </si>
  <si>
    <t>150****3579</t>
  </si>
  <si>
    <t>621449********42294</t>
  </si>
  <si>
    <t>李明</t>
  </si>
  <si>
    <t>211221********2156</t>
  </si>
  <si>
    <t>133****6368</t>
  </si>
  <si>
    <t>621449********23442</t>
  </si>
  <si>
    <t>何利军</t>
  </si>
  <si>
    <t>135****4050</t>
  </si>
  <si>
    <t>621449********65154</t>
  </si>
  <si>
    <t>金忠先</t>
  </si>
  <si>
    <t>159****8970</t>
  </si>
  <si>
    <t>621449********31240</t>
  </si>
  <si>
    <t>李业龙</t>
  </si>
  <si>
    <t>177****7161</t>
  </si>
  <si>
    <t>621449********21308</t>
  </si>
  <si>
    <t>陈利新</t>
  </si>
  <si>
    <t>177****7006</t>
  </si>
  <si>
    <t>502911********6415</t>
  </si>
  <si>
    <t>何晓波</t>
  </si>
  <si>
    <t>211221********2152</t>
  </si>
  <si>
    <t>138****0429</t>
  </si>
  <si>
    <t>621449********86499</t>
  </si>
  <si>
    <t>李喜云</t>
  </si>
  <si>
    <t>211221********2126</t>
  </si>
  <si>
    <t>156****7711</t>
  </si>
  <si>
    <t>621449********91905</t>
  </si>
  <si>
    <t>李俭</t>
  </si>
  <si>
    <t>211221********1819</t>
  </si>
  <si>
    <t>150****2034</t>
  </si>
  <si>
    <t>电厂墙外</t>
  </si>
  <si>
    <t>621026********12198</t>
  </si>
  <si>
    <t>单页小计</t>
  </si>
  <si>
    <t xml:space="preserve">           填制：             </t>
  </si>
  <si>
    <t xml:space="preserve">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</si>
</sst>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name val="宋体"/>
      <charset val="134"/>
      <scheme val="major"/>
    </font>
    <font>
      <sz val="8"/>
      <color theme="1"/>
      <name val="宋体"/>
      <charset val="134"/>
      <scheme val="major"/>
    </font>
    <font>
      <sz val="8"/>
      <color indexed="8"/>
      <name val="宋体"/>
      <charset val="134"/>
      <scheme val="major"/>
    </font>
    <font>
      <sz val="8"/>
      <color indexed="8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8"/>
      <name val="宋体"/>
      <charset val="134"/>
    </font>
    <font>
      <b/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6" borderId="20" applyNumberFormat="0" applyAlignment="0" applyProtection="0">
      <alignment vertical="center"/>
    </xf>
    <xf numFmtId="0" fontId="27" fillId="7" borderId="22" applyNumberForma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36" fillId="0" borderId="0" applyProtection="0"/>
    <xf numFmtId="0" fontId="36" fillId="0" borderId="0" applyProtection="0"/>
    <xf numFmtId="0" fontId="36" fillId="0" borderId="0"/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38" fillId="0" borderId="0"/>
    <xf numFmtId="0" fontId="37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38" fillId="0" borderId="0"/>
  </cellStyleXfs>
  <cellXfs count="11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7" xfId="63" applyNumberFormat="1" applyFont="1" applyFill="1" applyBorder="1" applyAlignment="1">
      <alignment horizontal="center" vertical="center" wrapText="1"/>
    </xf>
    <xf numFmtId="0" fontId="8" fillId="0" borderId="7" xfId="63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10" fillId="0" borderId="8" xfId="65" applyFont="1" applyBorder="1" applyAlignment="1">
      <alignment horizontal="center" vertical="center"/>
    </xf>
    <xf numFmtId="49" fontId="8" fillId="0" borderId="9" xfId="58" applyNumberFormat="1" applyFont="1" applyFill="1" applyBorder="1" applyAlignment="1" applyProtection="1">
      <alignment horizontal="center" vertical="center"/>
      <protection locked="0"/>
    </xf>
    <xf numFmtId="177" fontId="8" fillId="0" borderId="9" xfId="0" applyNumberFormat="1" applyFont="1" applyBorder="1" applyAlignment="1">
      <alignment horizontal="center" vertical="center"/>
    </xf>
    <xf numFmtId="177" fontId="8" fillId="3" borderId="9" xfId="58" applyNumberFormat="1" applyFont="1" applyFill="1" applyBorder="1" applyAlignment="1">
      <alignment horizontal="center" vertical="center" wrapText="1"/>
    </xf>
    <xf numFmtId="0" fontId="8" fillId="0" borderId="7" xfId="58" applyFont="1" applyFill="1" applyBorder="1" applyAlignment="1">
      <alignment horizontal="center" vertical="center"/>
    </xf>
    <xf numFmtId="177" fontId="8" fillId="3" borderId="10" xfId="58" applyNumberFormat="1" applyFont="1" applyFill="1" applyBorder="1" applyAlignment="1">
      <alignment horizontal="center" vertical="center" wrapText="1"/>
    </xf>
    <xf numFmtId="0" fontId="8" fillId="0" borderId="10" xfId="58" applyFont="1" applyFill="1" applyBorder="1" applyAlignment="1">
      <alignment horizontal="center" vertical="center"/>
    </xf>
    <xf numFmtId="49" fontId="8" fillId="0" borderId="7" xfId="58" applyNumberFormat="1" applyFont="1" applyFill="1" applyBorder="1" applyAlignment="1" applyProtection="1">
      <alignment horizontal="center" vertical="center"/>
      <protection locked="0"/>
    </xf>
    <xf numFmtId="177" fontId="8" fillId="0" borderId="7" xfId="0" applyNumberFormat="1" applyFont="1" applyBorder="1" applyAlignment="1">
      <alignment horizontal="center" vertical="center"/>
    </xf>
    <xf numFmtId="177" fontId="8" fillId="3" borderId="8" xfId="58" applyNumberFormat="1" applyFont="1" applyFill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49" fontId="8" fillId="0" borderId="7" xfId="58" applyNumberFormat="1" applyFont="1" applyFill="1" applyBorder="1" applyAlignment="1" applyProtection="1">
      <alignment horizontal="center" vertical="center" wrapText="1"/>
      <protection locked="0"/>
    </xf>
    <xf numFmtId="49" fontId="10" fillId="0" borderId="8" xfId="65" applyNumberFormat="1" applyFont="1" applyBorder="1" applyAlignment="1">
      <alignment horizontal="center" vertical="center"/>
    </xf>
    <xf numFmtId="0" fontId="10" fillId="0" borderId="7" xfId="67" applyNumberFormat="1" applyFont="1" applyFill="1" applyBorder="1" applyAlignment="1" applyProtection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left" vertical="center"/>
    </xf>
    <xf numFmtId="178" fontId="6" fillId="0" borderId="5" xfId="0" applyNumberFormat="1" applyFont="1" applyBorder="1" applyAlignment="1">
      <alignment horizontal="left" vertical="center"/>
    </xf>
    <xf numFmtId="9" fontId="6" fillId="0" borderId="5" xfId="0" applyNumberFormat="1" applyFont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179" fontId="8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7" fontId="12" fillId="0" borderId="7" xfId="0" applyNumberFormat="1" applyFont="1" applyBorder="1" applyAlignment="1">
      <alignment horizontal="center" vertical="center"/>
    </xf>
    <xf numFmtId="49" fontId="8" fillId="0" borderId="7" xfId="64" applyNumberFormat="1" applyFont="1" applyFill="1" applyBorder="1" applyAlignment="1">
      <alignment horizontal="center" vertical="center" wrapText="1"/>
    </xf>
    <xf numFmtId="49" fontId="10" fillId="0" borderId="11" xfId="58" applyNumberFormat="1" applyFont="1" applyFill="1" applyBorder="1" applyAlignment="1">
      <alignment horizontal="center" vertical="center" wrapText="1"/>
    </xf>
    <xf numFmtId="49" fontId="8" fillId="0" borderId="7" xfId="68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49" fontId="10" fillId="0" borderId="8" xfId="65" applyNumberFormat="1" applyFont="1" applyBorder="1" applyAlignment="1">
      <alignment horizontal="center" vertical="center" wrapText="1"/>
    </xf>
    <xf numFmtId="0" fontId="10" fillId="0" borderId="8" xfId="62" applyFont="1" applyBorder="1" applyAlignment="1">
      <alignment horizontal="center" vertical="center"/>
    </xf>
    <xf numFmtId="177" fontId="8" fillId="0" borderId="7" xfId="0" applyNumberFormat="1" applyFont="1" applyFill="1" applyBorder="1" applyAlignment="1">
      <alignment horizontal="center" vertical="center"/>
    </xf>
    <xf numFmtId="177" fontId="8" fillId="0" borderId="8" xfId="58" applyNumberFormat="1" applyFont="1" applyFill="1" applyBorder="1" applyAlignment="1">
      <alignment horizontal="center" vertical="center" wrapText="1"/>
    </xf>
    <xf numFmtId="49" fontId="8" fillId="0" borderId="8" xfId="58" applyNumberFormat="1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176" fontId="15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8" fillId="0" borderId="11" xfId="68" applyNumberFormat="1" applyFont="1" applyFill="1" applyBorder="1" applyAlignment="1">
      <alignment horizontal="center" vertical="center" wrapText="1"/>
    </xf>
    <xf numFmtId="49" fontId="8" fillId="0" borderId="7" xfId="66" applyNumberFormat="1" applyFont="1" applyFill="1" applyBorder="1" applyAlignment="1">
      <alignment horizontal="center" vertical="center" wrapText="1"/>
    </xf>
    <xf numFmtId="49" fontId="7" fillId="0" borderId="7" xfId="66" applyNumberFormat="1" applyFont="1" applyFill="1" applyBorder="1" applyAlignment="1">
      <alignment horizontal="center" vertical="center" wrapText="1"/>
    </xf>
    <xf numFmtId="49" fontId="8" fillId="0" borderId="9" xfId="68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77" fontId="14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3" fillId="0" borderId="11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  <cellStyle name="常规 17" xfId="62"/>
    <cellStyle name="常规 15" xfId="63"/>
    <cellStyle name="常规 20" xfId="64"/>
    <cellStyle name="常规 16" xfId="65"/>
    <cellStyle name="常规 25" xfId="66"/>
    <cellStyle name="常规 2 3" xfId="67"/>
    <cellStyle name="常规 10 2" xfId="68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4</xdr:col>
      <xdr:colOff>670560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0"/>
  <sheetViews>
    <sheetView tabSelected="1" workbookViewId="0">
      <selection activeCell="O17" sqref="O17"/>
    </sheetView>
  </sheetViews>
  <sheetFormatPr defaultColWidth="9" defaultRowHeight="13.5"/>
  <cols>
    <col min="1" max="1" width="5.65" style="8" customWidth="1"/>
    <col min="2" max="2" width="8" style="9" customWidth="1"/>
    <col min="3" max="3" width="9.35" style="8" customWidth="1"/>
    <col min="4" max="4" width="15.9833333333333" style="8" customWidth="1"/>
    <col min="5" max="5" width="11.5" style="10" customWidth="1"/>
    <col min="6" max="6" width="8.15" style="10" customWidth="1"/>
    <col min="7" max="7" width="8.25" style="11" customWidth="1"/>
    <col min="8" max="8" width="9.5" style="11" customWidth="1"/>
    <col min="9" max="9" width="8.58333333333333" style="10" customWidth="1"/>
    <col min="10" max="10" width="7.05833333333333" style="12" customWidth="1"/>
    <col min="11" max="11" width="5.43333333333333" style="13" customWidth="1"/>
    <col min="12" max="12" width="8.15" style="12" customWidth="1"/>
    <col min="13" max="13" width="9.5" style="12" customWidth="1"/>
    <col min="14" max="14" width="16.0833333333333" style="10" customWidth="1"/>
    <col min="15" max="15" width="9.45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52"/>
      <c r="L1" s="15"/>
      <c r="M1" s="15"/>
      <c r="N1" s="53"/>
      <c r="O1" s="54"/>
      <c r="P1" s="53"/>
      <c r="Q1" s="53"/>
      <c r="R1" s="77"/>
      <c r="S1" s="14"/>
      <c r="T1" s="14"/>
      <c r="U1" s="78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5"/>
      <c r="L2" s="18"/>
      <c r="M2" s="18"/>
      <c r="N2" s="56"/>
      <c r="O2" s="57"/>
      <c r="P2" s="56"/>
      <c r="Q2" s="56"/>
      <c r="R2" s="79"/>
      <c r="S2" s="19"/>
      <c r="T2" s="19"/>
      <c r="U2" s="80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58"/>
      <c r="L3" s="22"/>
      <c r="M3" s="22"/>
      <c r="N3" s="59"/>
      <c r="O3" s="60"/>
      <c r="P3" s="59"/>
      <c r="Q3" s="59"/>
      <c r="R3" s="81"/>
      <c r="S3" s="23"/>
      <c r="T3" s="23"/>
      <c r="U3" s="82"/>
    </row>
    <row r="4" s="2" customFormat="1" ht="24.75" customHeight="1" spans="1:21">
      <c r="A4" s="25" t="s">
        <v>2</v>
      </c>
      <c r="B4" s="26"/>
      <c r="C4" s="26"/>
      <c r="D4" s="26"/>
      <c r="E4" s="27"/>
      <c r="F4" s="27"/>
      <c r="G4" s="28"/>
      <c r="H4" s="28"/>
      <c r="I4" s="26"/>
      <c r="J4" s="26"/>
      <c r="K4" s="61"/>
      <c r="L4" s="26"/>
      <c r="M4" s="26"/>
      <c r="N4" s="62"/>
      <c r="O4" s="63"/>
      <c r="P4" s="62"/>
      <c r="Q4" s="62"/>
      <c r="R4" s="83"/>
      <c r="S4" s="27"/>
      <c r="T4" s="27"/>
      <c r="U4" s="27"/>
    </row>
    <row r="5" s="2" customFormat="1" ht="25.5" customHeight="1" spans="1:21">
      <c r="A5" s="25" t="s">
        <v>3</v>
      </c>
      <c r="B5" s="26"/>
      <c r="C5" s="26"/>
      <c r="D5" s="26"/>
      <c r="E5" s="27"/>
      <c r="F5" s="27"/>
      <c r="G5" s="28"/>
      <c r="H5" s="28"/>
      <c r="I5" s="26"/>
      <c r="J5" s="26"/>
      <c r="K5" s="61"/>
      <c r="L5" s="26"/>
      <c r="M5" s="26"/>
      <c r="N5" s="62"/>
      <c r="O5" s="63"/>
      <c r="P5" s="62"/>
      <c r="Q5" s="62"/>
      <c r="R5" s="83"/>
      <c r="S5" s="27"/>
      <c r="T5" s="27"/>
      <c r="U5" s="27"/>
    </row>
    <row r="6" s="3" customFormat="1" ht="44" customHeight="1" spans="1:17">
      <c r="A6" s="29" t="s">
        <v>4</v>
      </c>
      <c r="B6" s="29" t="s">
        <v>5</v>
      </c>
      <c r="C6" s="30" t="s">
        <v>6</v>
      </c>
      <c r="D6" s="29" t="s">
        <v>7</v>
      </c>
      <c r="E6" s="29" t="s">
        <v>8</v>
      </c>
      <c r="F6" s="29" t="s">
        <v>9</v>
      </c>
      <c r="G6" s="31" t="s">
        <v>10</v>
      </c>
      <c r="H6" s="31" t="s">
        <v>11</v>
      </c>
      <c r="I6" s="29" t="s">
        <v>12</v>
      </c>
      <c r="J6" s="64" t="s">
        <v>13</v>
      </c>
      <c r="K6" s="65" t="s">
        <v>14</v>
      </c>
      <c r="L6" s="66" t="s">
        <v>15</v>
      </c>
      <c r="M6" s="64" t="s">
        <v>16</v>
      </c>
      <c r="N6" s="29" t="s">
        <v>17</v>
      </c>
      <c r="O6" s="29" t="s">
        <v>18</v>
      </c>
      <c r="P6" s="29" t="s">
        <v>19</v>
      </c>
      <c r="Q6" s="84" t="s">
        <v>20</v>
      </c>
    </row>
    <row r="7" s="4" customFormat="1" ht="18.6" customHeight="1" spans="1:17">
      <c r="A7" s="32">
        <v>1</v>
      </c>
      <c r="B7" s="32" t="s">
        <v>21</v>
      </c>
      <c r="C7" s="32" t="s">
        <v>22</v>
      </c>
      <c r="D7" s="33" t="s">
        <v>23</v>
      </c>
      <c r="E7" s="34" t="s">
        <v>24</v>
      </c>
      <c r="F7" s="34" t="s">
        <v>25</v>
      </c>
      <c r="G7" s="35">
        <v>5.21</v>
      </c>
      <c r="H7" s="35">
        <v>5.21</v>
      </c>
      <c r="I7" s="67">
        <f>G7*1120</f>
        <v>5835.2</v>
      </c>
      <c r="J7" s="68">
        <f>G7*68.32</f>
        <v>355.9472</v>
      </c>
      <c r="K7" s="69">
        <v>0.8</v>
      </c>
      <c r="L7" s="68">
        <f>J7*K7</f>
        <v>284.75776</v>
      </c>
      <c r="M7" s="70">
        <f>G7*13.664</f>
        <v>71.18944</v>
      </c>
      <c r="N7" s="71" t="s">
        <v>26</v>
      </c>
      <c r="O7" s="30" t="s">
        <v>27</v>
      </c>
      <c r="P7" s="30"/>
      <c r="Q7" s="85"/>
    </row>
    <row r="8" s="4" customFormat="1" ht="18.6" customHeight="1" spans="1:17">
      <c r="A8" s="32">
        <v>2</v>
      </c>
      <c r="B8" s="36" t="s">
        <v>28</v>
      </c>
      <c r="C8" s="32" t="s">
        <v>22</v>
      </c>
      <c r="D8" s="37" t="s">
        <v>29</v>
      </c>
      <c r="E8" s="38" t="s">
        <v>30</v>
      </c>
      <c r="F8" s="34" t="s">
        <v>25</v>
      </c>
      <c r="G8" s="39">
        <v>16.86</v>
      </c>
      <c r="H8" s="40">
        <v>16.86</v>
      </c>
      <c r="I8" s="67">
        <f t="shared" ref="I8:I39" si="0">G8*1120</f>
        <v>18883.2</v>
      </c>
      <c r="J8" s="68">
        <f t="shared" ref="J8:J39" si="1">G8*68.32</f>
        <v>1151.8752</v>
      </c>
      <c r="K8" s="69">
        <v>0.8</v>
      </c>
      <c r="L8" s="68">
        <f t="shared" ref="L8:L39" si="2">J8*K8</f>
        <v>921.50016</v>
      </c>
      <c r="M8" s="70">
        <f t="shared" ref="M8:M39" si="3">G8*13.664</f>
        <v>230.37504</v>
      </c>
      <c r="N8" s="72" t="s">
        <v>31</v>
      </c>
      <c r="O8" s="30" t="s">
        <v>27</v>
      </c>
      <c r="P8" s="30"/>
      <c r="Q8" s="86"/>
    </row>
    <row r="9" s="4" customFormat="1" ht="18.6" customHeight="1" spans="1:17">
      <c r="A9" s="32">
        <v>3</v>
      </c>
      <c r="B9" s="41" t="s">
        <v>32</v>
      </c>
      <c r="C9" s="32" t="s">
        <v>22</v>
      </c>
      <c r="D9" s="37" t="s">
        <v>33</v>
      </c>
      <c r="E9" s="38" t="s">
        <v>34</v>
      </c>
      <c r="F9" s="34" t="s">
        <v>25</v>
      </c>
      <c r="G9" s="39">
        <v>9.6</v>
      </c>
      <c r="H9" s="42">
        <v>9.6</v>
      </c>
      <c r="I9" s="67">
        <f t="shared" si="0"/>
        <v>10752</v>
      </c>
      <c r="J9" s="68">
        <f t="shared" si="1"/>
        <v>655.872</v>
      </c>
      <c r="K9" s="69">
        <v>0.8</v>
      </c>
      <c r="L9" s="68">
        <f t="shared" si="2"/>
        <v>524.6976</v>
      </c>
      <c r="M9" s="70">
        <f t="shared" si="3"/>
        <v>131.1744</v>
      </c>
      <c r="N9" s="73" t="s">
        <v>35</v>
      </c>
      <c r="O9" s="30" t="s">
        <v>27</v>
      </c>
      <c r="P9" s="30"/>
      <c r="Q9" s="86"/>
    </row>
    <row r="10" s="5" customFormat="1" ht="18.6" customHeight="1" spans="1:17">
      <c r="A10" s="32">
        <v>4</v>
      </c>
      <c r="B10" s="43" t="s">
        <v>36</v>
      </c>
      <c r="C10" s="32" t="s">
        <v>22</v>
      </c>
      <c r="D10" s="37" t="s">
        <v>37</v>
      </c>
      <c r="E10" s="44" t="s">
        <v>38</v>
      </c>
      <c r="F10" s="34" t="s">
        <v>25</v>
      </c>
      <c r="G10" s="45">
        <v>11.89</v>
      </c>
      <c r="H10" s="46">
        <v>11.89</v>
      </c>
      <c r="I10" s="67">
        <f t="shared" si="0"/>
        <v>13316.8</v>
      </c>
      <c r="J10" s="68">
        <f t="shared" si="1"/>
        <v>812.3248</v>
      </c>
      <c r="K10" s="69">
        <v>0.8</v>
      </c>
      <c r="L10" s="68">
        <f t="shared" si="2"/>
        <v>649.85984</v>
      </c>
      <c r="M10" s="70">
        <f t="shared" si="3"/>
        <v>162.46496</v>
      </c>
      <c r="N10" s="73" t="s">
        <v>39</v>
      </c>
      <c r="O10" s="30" t="s">
        <v>27</v>
      </c>
      <c r="P10" s="30"/>
      <c r="Q10" s="85"/>
    </row>
    <row r="11" s="4" customFormat="1" ht="18.6" customHeight="1" spans="1:17">
      <c r="A11" s="32">
        <v>5</v>
      </c>
      <c r="B11" s="47" t="s">
        <v>40</v>
      </c>
      <c r="C11" s="32" t="s">
        <v>22</v>
      </c>
      <c r="D11" s="37" t="s">
        <v>41</v>
      </c>
      <c r="E11" s="44" t="s">
        <v>42</v>
      </c>
      <c r="F11" s="34" t="s">
        <v>25</v>
      </c>
      <c r="G11" s="45">
        <v>7.25</v>
      </c>
      <c r="H11" s="46">
        <v>7.25</v>
      </c>
      <c r="I11" s="67">
        <f t="shared" si="0"/>
        <v>8120</v>
      </c>
      <c r="J11" s="68">
        <f t="shared" si="1"/>
        <v>495.32</v>
      </c>
      <c r="K11" s="69">
        <v>0.8</v>
      </c>
      <c r="L11" s="68">
        <f t="shared" si="2"/>
        <v>396.256</v>
      </c>
      <c r="M11" s="70">
        <f t="shared" si="3"/>
        <v>99.064</v>
      </c>
      <c r="N11" s="73" t="s">
        <v>43</v>
      </c>
      <c r="O11" s="30" t="s">
        <v>27</v>
      </c>
      <c r="P11" s="30"/>
      <c r="Q11" s="86"/>
    </row>
    <row r="12" s="4" customFormat="1" ht="18.6" customHeight="1" spans="1:17">
      <c r="A12" s="32">
        <v>6</v>
      </c>
      <c r="B12" s="47" t="s">
        <v>44</v>
      </c>
      <c r="C12" s="32" t="s">
        <v>22</v>
      </c>
      <c r="D12" s="37" t="s">
        <v>45</v>
      </c>
      <c r="E12" s="44" t="s">
        <v>46</v>
      </c>
      <c r="F12" s="34" t="s">
        <v>25</v>
      </c>
      <c r="G12" s="45">
        <v>8.33</v>
      </c>
      <c r="H12" s="46">
        <v>8.33</v>
      </c>
      <c r="I12" s="67">
        <f t="shared" si="0"/>
        <v>9329.6</v>
      </c>
      <c r="J12" s="68">
        <f t="shared" si="1"/>
        <v>569.1056</v>
      </c>
      <c r="K12" s="69">
        <v>0.8</v>
      </c>
      <c r="L12" s="68">
        <f t="shared" si="2"/>
        <v>455.28448</v>
      </c>
      <c r="M12" s="70">
        <f t="shared" si="3"/>
        <v>113.82112</v>
      </c>
      <c r="N12" s="73" t="s">
        <v>47</v>
      </c>
      <c r="O12" s="30" t="s">
        <v>27</v>
      </c>
      <c r="P12" s="30"/>
      <c r="Q12" s="86"/>
    </row>
    <row r="13" s="4" customFormat="1" ht="18.6" customHeight="1" spans="1:17">
      <c r="A13" s="32">
        <v>7</v>
      </c>
      <c r="B13" s="47" t="s">
        <v>48</v>
      </c>
      <c r="C13" s="32" t="s">
        <v>22</v>
      </c>
      <c r="D13" s="37" t="s">
        <v>49</v>
      </c>
      <c r="E13" s="44" t="s">
        <v>50</v>
      </c>
      <c r="F13" s="34" t="s">
        <v>25</v>
      </c>
      <c r="G13" s="45">
        <v>14.4</v>
      </c>
      <c r="H13" s="46">
        <v>14.4</v>
      </c>
      <c r="I13" s="67">
        <f t="shared" si="0"/>
        <v>16128</v>
      </c>
      <c r="J13" s="68">
        <f t="shared" si="1"/>
        <v>983.808</v>
      </c>
      <c r="K13" s="69">
        <v>0.8</v>
      </c>
      <c r="L13" s="68">
        <f t="shared" si="2"/>
        <v>787.0464</v>
      </c>
      <c r="M13" s="70">
        <f t="shared" si="3"/>
        <v>196.7616</v>
      </c>
      <c r="N13" s="73" t="s">
        <v>51</v>
      </c>
      <c r="O13" s="30" t="s">
        <v>27</v>
      </c>
      <c r="P13" s="74"/>
      <c r="Q13" s="86"/>
    </row>
    <row r="14" s="4" customFormat="1" ht="18.6" customHeight="1" spans="1:17">
      <c r="A14" s="32">
        <v>8</v>
      </c>
      <c r="B14" s="47" t="s">
        <v>52</v>
      </c>
      <c r="C14" s="32" t="s">
        <v>22</v>
      </c>
      <c r="D14" s="37" t="s">
        <v>53</v>
      </c>
      <c r="E14" s="44" t="s">
        <v>54</v>
      </c>
      <c r="F14" s="34" t="s">
        <v>25</v>
      </c>
      <c r="G14" s="45">
        <v>16.84</v>
      </c>
      <c r="H14" s="46">
        <v>16.84</v>
      </c>
      <c r="I14" s="67">
        <f t="shared" si="0"/>
        <v>18860.8</v>
      </c>
      <c r="J14" s="68">
        <f t="shared" si="1"/>
        <v>1150.5088</v>
      </c>
      <c r="K14" s="69">
        <v>0.8</v>
      </c>
      <c r="L14" s="68">
        <f t="shared" si="2"/>
        <v>920.40704</v>
      </c>
      <c r="M14" s="70">
        <f t="shared" si="3"/>
        <v>230.10176</v>
      </c>
      <c r="N14" s="73" t="s">
        <v>55</v>
      </c>
      <c r="O14" s="30" t="s">
        <v>27</v>
      </c>
      <c r="P14" s="30"/>
      <c r="Q14" s="86"/>
    </row>
    <row r="15" s="4" customFormat="1" ht="18.6" customHeight="1" spans="1:17">
      <c r="A15" s="32">
        <v>9</v>
      </c>
      <c r="B15" s="47" t="s">
        <v>56</v>
      </c>
      <c r="C15" s="32" t="s">
        <v>22</v>
      </c>
      <c r="D15" s="37" t="s">
        <v>57</v>
      </c>
      <c r="E15" s="44" t="s">
        <v>58</v>
      </c>
      <c r="F15" s="34" t="s">
        <v>25</v>
      </c>
      <c r="G15" s="45">
        <v>5.28</v>
      </c>
      <c r="H15" s="46">
        <v>5.28</v>
      </c>
      <c r="I15" s="67">
        <f t="shared" si="0"/>
        <v>5913.6</v>
      </c>
      <c r="J15" s="68">
        <f t="shared" si="1"/>
        <v>360.7296</v>
      </c>
      <c r="K15" s="69">
        <v>0.8</v>
      </c>
      <c r="L15" s="68">
        <f t="shared" si="2"/>
        <v>288.58368</v>
      </c>
      <c r="M15" s="70">
        <f t="shared" si="3"/>
        <v>72.14592</v>
      </c>
      <c r="N15" s="73" t="s">
        <v>59</v>
      </c>
      <c r="O15" s="30" t="s">
        <v>27</v>
      </c>
      <c r="P15" s="30"/>
      <c r="Q15" s="86"/>
    </row>
    <row r="16" s="4" customFormat="1" ht="18.6" customHeight="1" spans="1:17">
      <c r="A16" s="32">
        <v>10</v>
      </c>
      <c r="B16" s="47" t="s">
        <v>60</v>
      </c>
      <c r="C16" s="32" t="s">
        <v>22</v>
      </c>
      <c r="D16" s="37" t="s">
        <v>61</v>
      </c>
      <c r="E16" s="44" t="s">
        <v>62</v>
      </c>
      <c r="F16" s="34" t="s">
        <v>25</v>
      </c>
      <c r="G16" s="45">
        <v>11.09</v>
      </c>
      <c r="H16" s="46">
        <v>11.09</v>
      </c>
      <c r="I16" s="67">
        <f t="shared" si="0"/>
        <v>12420.8</v>
      </c>
      <c r="J16" s="68">
        <f t="shared" si="1"/>
        <v>757.6688</v>
      </c>
      <c r="K16" s="69">
        <v>0.8</v>
      </c>
      <c r="L16" s="68">
        <f t="shared" si="2"/>
        <v>606.13504</v>
      </c>
      <c r="M16" s="70">
        <f t="shared" si="3"/>
        <v>151.53376</v>
      </c>
      <c r="N16" s="73" t="s">
        <v>63</v>
      </c>
      <c r="O16" s="30" t="s">
        <v>27</v>
      </c>
      <c r="P16" s="30"/>
      <c r="Q16" s="86"/>
    </row>
    <row r="17" s="4" customFormat="1" ht="18.6" customHeight="1" spans="1:17">
      <c r="A17" s="32">
        <v>11</v>
      </c>
      <c r="B17" s="47" t="s">
        <v>64</v>
      </c>
      <c r="C17" s="32" t="s">
        <v>22</v>
      </c>
      <c r="D17" s="37" t="s">
        <v>65</v>
      </c>
      <c r="E17" s="44" t="s">
        <v>66</v>
      </c>
      <c r="F17" s="34" t="s">
        <v>67</v>
      </c>
      <c r="G17" s="45">
        <v>6.76</v>
      </c>
      <c r="H17" s="46">
        <v>6.76</v>
      </c>
      <c r="I17" s="67">
        <f t="shared" si="0"/>
        <v>7571.2</v>
      </c>
      <c r="J17" s="68">
        <f t="shared" si="1"/>
        <v>461.8432</v>
      </c>
      <c r="K17" s="69">
        <v>0.8</v>
      </c>
      <c r="L17" s="68">
        <f t="shared" si="2"/>
        <v>369.47456</v>
      </c>
      <c r="M17" s="70">
        <f t="shared" si="3"/>
        <v>92.36864</v>
      </c>
      <c r="N17" s="73" t="s">
        <v>68</v>
      </c>
      <c r="O17" s="30" t="s">
        <v>27</v>
      </c>
      <c r="P17" s="30"/>
      <c r="Q17" s="86"/>
    </row>
    <row r="18" s="4" customFormat="1" ht="18.6" customHeight="1" spans="1:17">
      <c r="A18" s="32">
        <v>12</v>
      </c>
      <c r="B18" s="47" t="s">
        <v>69</v>
      </c>
      <c r="C18" s="32" t="s">
        <v>22</v>
      </c>
      <c r="D18" s="37" t="s">
        <v>61</v>
      </c>
      <c r="E18" s="44" t="s">
        <v>70</v>
      </c>
      <c r="F18" s="34" t="s">
        <v>67</v>
      </c>
      <c r="G18" s="45">
        <v>16.63</v>
      </c>
      <c r="H18" s="46">
        <v>16.63</v>
      </c>
      <c r="I18" s="67">
        <f t="shared" si="0"/>
        <v>18625.6</v>
      </c>
      <c r="J18" s="68">
        <f t="shared" si="1"/>
        <v>1136.1616</v>
      </c>
      <c r="K18" s="69">
        <v>0.8</v>
      </c>
      <c r="L18" s="68">
        <f t="shared" si="2"/>
        <v>908.92928</v>
      </c>
      <c r="M18" s="70">
        <f t="shared" si="3"/>
        <v>227.23232</v>
      </c>
      <c r="N18" s="73" t="s">
        <v>71</v>
      </c>
      <c r="O18" s="30" t="s">
        <v>27</v>
      </c>
      <c r="P18" s="30"/>
      <c r="Q18" s="86"/>
    </row>
    <row r="19" s="4" customFormat="1" ht="18.6" customHeight="1" spans="1:17">
      <c r="A19" s="32">
        <v>13</v>
      </c>
      <c r="B19" s="47" t="s">
        <v>72</v>
      </c>
      <c r="C19" s="32" t="s">
        <v>22</v>
      </c>
      <c r="D19" s="37" t="s">
        <v>73</v>
      </c>
      <c r="E19" s="44" t="s">
        <v>74</v>
      </c>
      <c r="F19" s="34" t="s">
        <v>67</v>
      </c>
      <c r="G19" s="45">
        <v>15</v>
      </c>
      <c r="H19" s="46">
        <v>15</v>
      </c>
      <c r="I19" s="67">
        <f t="shared" si="0"/>
        <v>16800</v>
      </c>
      <c r="J19" s="68">
        <f t="shared" si="1"/>
        <v>1024.8</v>
      </c>
      <c r="K19" s="69">
        <v>0.8</v>
      </c>
      <c r="L19" s="68">
        <f t="shared" si="2"/>
        <v>819.84</v>
      </c>
      <c r="M19" s="70">
        <f t="shared" si="3"/>
        <v>204.96</v>
      </c>
      <c r="N19" s="73" t="s">
        <v>75</v>
      </c>
      <c r="O19" s="30" t="s">
        <v>27</v>
      </c>
      <c r="P19" s="30"/>
      <c r="Q19" s="86"/>
    </row>
    <row r="20" s="4" customFormat="1" ht="18.6" customHeight="1" spans="1:17">
      <c r="A20" s="32">
        <v>14</v>
      </c>
      <c r="B20" s="47" t="s">
        <v>76</v>
      </c>
      <c r="C20" s="32" t="s">
        <v>22</v>
      </c>
      <c r="D20" s="37" t="s">
        <v>77</v>
      </c>
      <c r="E20" s="44" t="s">
        <v>78</v>
      </c>
      <c r="F20" s="34" t="s">
        <v>67</v>
      </c>
      <c r="G20" s="45">
        <v>92</v>
      </c>
      <c r="H20" s="46">
        <v>92</v>
      </c>
      <c r="I20" s="67">
        <f t="shared" si="0"/>
        <v>103040</v>
      </c>
      <c r="J20" s="68">
        <f t="shared" si="1"/>
        <v>6285.44</v>
      </c>
      <c r="K20" s="69">
        <v>0.8</v>
      </c>
      <c r="L20" s="68">
        <f t="shared" si="2"/>
        <v>5028.352</v>
      </c>
      <c r="M20" s="70">
        <f t="shared" si="3"/>
        <v>1257.088</v>
      </c>
      <c r="N20" s="73" t="s">
        <v>79</v>
      </c>
      <c r="O20" s="30" t="s">
        <v>27</v>
      </c>
      <c r="P20" s="30"/>
      <c r="Q20" s="86"/>
    </row>
    <row r="21" s="4" customFormat="1" ht="18.6" customHeight="1" spans="1:17">
      <c r="A21" s="32">
        <v>15</v>
      </c>
      <c r="B21" s="47" t="s">
        <v>80</v>
      </c>
      <c r="C21" s="32" t="s">
        <v>22</v>
      </c>
      <c r="D21" s="37" t="s">
        <v>81</v>
      </c>
      <c r="E21" s="44" t="s">
        <v>82</v>
      </c>
      <c r="F21" s="34" t="s">
        <v>67</v>
      </c>
      <c r="G21" s="45">
        <v>8.95</v>
      </c>
      <c r="H21" s="46">
        <v>8.95</v>
      </c>
      <c r="I21" s="67">
        <f t="shared" si="0"/>
        <v>10024</v>
      </c>
      <c r="J21" s="68">
        <f t="shared" si="1"/>
        <v>611.464</v>
      </c>
      <c r="K21" s="69">
        <v>0.8</v>
      </c>
      <c r="L21" s="68">
        <f t="shared" si="2"/>
        <v>489.1712</v>
      </c>
      <c r="M21" s="70">
        <f t="shared" si="3"/>
        <v>122.2928</v>
      </c>
      <c r="N21" s="73" t="s">
        <v>83</v>
      </c>
      <c r="O21" s="30" t="s">
        <v>27</v>
      </c>
      <c r="P21" s="30"/>
      <c r="Q21" s="86"/>
    </row>
    <row r="22" s="4" customFormat="1" ht="18.6" customHeight="1" spans="1:17">
      <c r="A22" s="32">
        <v>16</v>
      </c>
      <c r="B22" s="47" t="s">
        <v>84</v>
      </c>
      <c r="C22" s="32" t="s">
        <v>22</v>
      </c>
      <c r="D22" s="37" t="s">
        <v>85</v>
      </c>
      <c r="E22" s="44" t="s">
        <v>86</v>
      </c>
      <c r="F22" s="34" t="s">
        <v>67</v>
      </c>
      <c r="G22" s="45">
        <v>8.71</v>
      </c>
      <c r="H22" s="46">
        <v>8.71</v>
      </c>
      <c r="I22" s="67">
        <f t="shared" si="0"/>
        <v>9755.2</v>
      </c>
      <c r="J22" s="68">
        <f t="shared" si="1"/>
        <v>595.0672</v>
      </c>
      <c r="K22" s="69">
        <v>0.8</v>
      </c>
      <c r="L22" s="68">
        <f t="shared" si="2"/>
        <v>476.05376</v>
      </c>
      <c r="M22" s="70">
        <f t="shared" si="3"/>
        <v>119.01344</v>
      </c>
      <c r="N22" s="73" t="s">
        <v>87</v>
      </c>
      <c r="O22" s="30" t="s">
        <v>27</v>
      </c>
      <c r="P22" s="30"/>
      <c r="Q22" s="86"/>
    </row>
    <row r="23" s="4" customFormat="1" ht="18.6" customHeight="1" spans="1:17">
      <c r="A23" s="32">
        <v>17</v>
      </c>
      <c r="B23" s="47" t="s">
        <v>88</v>
      </c>
      <c r="C23" s="32" t="s">
        <v>22</v>
      </c>
      <c r="D23" s="37" t="s">
        <v>81</v>
      </c>
      <c r="E23" s="44" t="s">
        <v>89</v>
      </c>
      <c r="F23" s="34" t="s">
        <v>67</v>
      </c>
      <c r="G23" s="45">
        <v>9.03</v>
      </c>
      <c r="H23" s="46">
        <v>9.03</v>
      </c>
      <c r="I23" s="67">
        <f t="shared" si="0"/>
        <v>10113.6</v>
      </c>
      <c r="J23" s="68">
        <f t="shared" si="1"/>
        <v>616.9296</v>
      </c>
      <c r="K23" s="69">
        <v>0.8</v>
      </c>
      <c r="L23" s="68">
        <f t="shared" si="2"/>
        <v>493.54368</v>
      </c>
      <c r="M23" s="70">
        <f t="shared" si="3"/>
        <v>123.38592</v>
      </c>
      <c r="N23" s="73" t="s">
        <v>90</v>
      </c>
      <c r="O23" s="30" t="s">
        <v>27</v>
      </c>
      <c r="P23" s="75"/>
      <c r="Q23" s="86"/>
    </row>
    <row r="24" s="4" customFormat="1" ht="18.6" customHeight="1" spans="1:17">
      <c r="A24" s="32">
        <v>18</v>
      </c>
      <c r="B24" s="47" t="s">
        <v>91</v>
      </c>
      <c r="C24" s="32" t="s">
        <v>22</v>
      </c>
      <c r="D24" s="37" t="s">
        <v>92</v>
      </c>
      <c r="E24" s="44" t="s">
        <v>93</v>
      </c>
      <c r="F24" s="34" t="s">
        <v>67</v>
      </c>
      <c r="G24" s="45">
        <v>12</v>
      </c>
      <c r="H24" s="46">
        <v>12</v>
      </c>
      <c r="I24" s="67">
        <f t="shared" si="0"/>
        <v>13440</v>
      </c>
      <c r="J24" s="68">
        <f t="shared" si="1"/>
        <v>819.84</v>
      </c>
      <c r="K24" s="69">
        <v>0.8</v>
      </c>
      <c r="L24" s="68">
        <f t="shared" si="2"/>
        <v>655.872</v>
      </c>
      <c r="M24" s="70">
        <f t="shared" si="3"/>
        <v>163.968</v>
      </c>
      <c r="N24" s="73" t="s">
        <v>94</v>
      </c>
      <c r="O24" s="30" t="s">
        <v>27</v>
      </c>
      <c r="P24" s="30"/>
      <c r="Q24" s="86"/>
    </row>
    <row r="25" s="4" customFormat="1" ht="18.6" customHeight="1" spans="1:17">
      <c r="A25" s="32">
        <v>19</v>
      </c>
      <c r="B25" s="47" t="s">
        <v>95</v>
      </c>
      <c r="C25" s="32" t="s">
        <v>22</v>
      </c>
      <c r="D25" s="37" t="s">
        <v>96</v>
      </c>
      <c r="E25" s="44" t="s">
        <v>97</v>
      </c>
      <c r="F25" s="34" t="s">
        <v>67</v>
      </c>
      <c r="G25" s="45">
        <v>16.13</v>
      </c>
      <c r="H25" s="46">
        <v>16.13</v>
      </c>
      <c r="I25" s="67">
        <f t="shared" si="0"/>
        <v>18065.6</v>
      </c>
      <c r="J25" s="68">
        <f t="shared" si="1"/>
        <v>1102.0016</v>
      </c>
      <c r="K25" s="69">
        <v>0.8</v>
      </c>
      <c r="L25" s="68">
        <f t="shared" si="2"/>
        <v>881.60128</v>
      </c>
      <c r="M25" s="70">
        <f t="shared" si="3"/>
        <v>220.40032</v>
      </c>
      <c r="N25" s="73" t="s">
        <v>98</v>
      </c>
      <c r="O25" s="30" t="s">
        <v>27</v>
      </c>
      <c r="P25" s="30"/>
      <c r="Q25" s="86"/>
    </row>
    <row r="26" s="4" customFormat="1" ht="18.6" customHeight="1" spans="1:17">
      <c r="A26" s="32">
        <v>20</v>
      </c>
      <c r="B26" s="47" t="s">
        <v>99</v>
      </c>
      <c r="C26" s="32" t="s">
        <v>22</v>
      </c>
      <c r="D26" s="37" t="s">
        <v>96</v>
      </c>
      <c r="E26" s="44" t="s">
        <v>100</v>
      </c>
      <c r="F26" s="34" t="s">
        <v>67</v>
      </c>
      <c r="G26" s="45">
        <v>23.12</v>
      </c>
      <c r="H26" s="46">
        <v>23.12</v>
      </c>
      <c r="I26" s="67">
        <f t="shared" si="0"/>
        <v>25894.4</v>
      </c>
      <c r="J26" s="68">
        <f t="shared" si="1"/>
        <v>1579.5584</v>
      </c>
      <c r="K26" s="69">
        <v>0.8</v>
      </c>
      <c r="L26" s="68">
        <f t="shared" si="2"/>
        <v>1263.64672</v>
      </c>
      <c r="M26" s="70">
        <f t="shared" si="3"/>
        <v>315.91168</v>
      </c>
      <c r="N26" s="73" t="s">
        <v>101</v>
      </c>
      <c r="O26" s="30" t="s">
        <v>27</v>
      </c>
      <c r="P26" s="74"/>
      <c r="Q26" s="86"/>
    </row>
    <row r="27" s="4" customFormat="1" ht="18.6" customHeight="1" spans="1:17">
      <c r="A27" s="32">
        <v>21</v>
      </c>
      <c r="B27" s="47" t="s">
        <v>102</v>
      </c>
      <c r="C27" s="32" t="s">
        <v>22</v>
      </c>
      <c r="D27" s="37" t="s">
        <v>103</v>
      </c>
      <c r="E27" s="44" t="s">
        <v>104</v>
      </c>
      <c r="F27" s="34" t="s">
        <v>105</v>
      </c>
      <c r="G27" s="45">
        <v>5.51</v>
      </c>
      <c r="H27" s="46">
        <v>5.51</v>
      </c>
      <c r="I27" s="67">
        <f t="shared" si="0"/>
        <v>6171.2</v>
      </c>
      <c r="J27" s="68">
        <f t="shared" si="1"/>
        <v>376.4432</v>
      </c>
      <c r="K27" s="69">
        <v>0.8</v>
      </c>
      <c r="L27" s="68">
        <f t="shared" si="2"/>
        <v>301.15456</v>
      </c>
      <c r="M27" s="70">
        <f t="shared" si="3"/>
        <v>75.28864</v>
      </c>
      <c r="N27" s="73" t="s">
        <v>106</v>
      </c>
      <c r="O27" s="30" t="s">
        <v>27</v>
      </c>
      <c r="P27" s="30"/>
      <c r="Q27" s="86"/>
    </row>
    <row r="28" s="4" customFormat="1" ht="18.6" customHeight="1" spans="1:17">
      <c r="A28" s="32">
        <v>22</v>
      </c>
      <c r="B28" s="47" t="s">
        <v>107</v>
      </c>
      <c r="C28" s="32" t="s">
        <v>22</v>
      </c>
      <c r="D28" s="37" t="s">
        <v>92</v>
      </c>
      <c r="E28" s="44" t="s">
        <v>108</v>
      </c>
      <c r="F28" s="34" t="s">
        <v>105</v>
      </c>
      <c r="G28" s="45">
        <v>8.42</v>
      </c>
      <c r="H28" s="46">
        <v>8.42</v>
      </c>
      <c r="I28" s="67">
        <f t="shared" si="0"/>
        <v>9430.4</v>
      </c>
      <c r="J28" s="68">
        <f t="shared" si="1"/>
        <v>575.2544</v>
      </c>
      <c r="K28" s="69">
        <v>0.8</v>
      </c>
      <c r="L28" s="68">
        <f t="shared" si="2"/>
        <v>460.20352</v>
      </c>
      <c r="M28" s="70">
        <f t="shared" si="3"/>
        <v>115.05088</v>
      </c>
      <c r="N28" s="73" t="s">
        <v>109</v>
      </c>
      <c r="O28" s="30" t="s">
        <v>27</v>
      </c>
      <c r="P28" s="30"/>
      <c r="Q28" s="86"/>
    </row>
    <row r="29" s="4" customFormat="1" ht="18.6" customHeight="1" spans="1:17">
      <c r="A29" s="32">
        <v>23</v>
      </c>
      <c r="B29" s="47" t="s">
        <v>110</v>
      </c>
      <c r="C29" s="32" t="s">
        <v>22</v>
      </c>
      <c r="D29" s="48" t="s">
        <v>96</v>
      </c>
      <c r="E29" s="44" t="s">
        <v>111</v>
      </c>
      <c r="F29" s="34" t="s">
        <v>105</v>
      </c>
      <c r="G29" s="45">
        <v>91.5</v>
      </c>
      <c r="H29" s="46">
        <v>91.5</v>
      </c>
      <c r="I29" s="67">
        <f t="shared" si="0"/>
        <v>102480</v>
      </c>
      <c r="J29" s="68">
        <f t="shared" si="1"/>
        <v>6251.28</v>
      </c>
      <c r="K29" s="69">
        <v>0.8</v>
      </c>
      <c r="L29" s="68">
        <f t="shared" si="2"/>
        <v>5001.024</v>
      </c>
      <c r="M29" s="70">
        <f t="shared" si="3"/>
        <v>1250.256</v>
      </c>
      <c r="N29" s="76" t="s">
        <v>112</v>
      </c>
      <c r="O29" s="30" t="s">
        <v>27</v>
      </c>
      <c r="P29" s="30"/>
      <c r="Q29" s="86"/>
    </row>
    <row r="30" s="4" customFormat="1" ht="18.6" customHeight="1" spans="1:17">
      <c r="A30" s="32">
        <v>24</v>
      </c>
      <c r="B30" s="47" t="s">
        <v>113</v>
      </c>
      <c r="C30" s="32" t="s">
        <v>22</v>
      </c>
      <c r="D30" s="37" t="s">
        <v>114</v>
      </c>
      <c r="E30" s="44" t="s">
        <v>115</v>
      </c>
      <c r="F30" s="34" t="s">
        <v>105</v>
      </c>
      <c r="G30" s="45">
        <v>20</v>
      </c>
      <c r="H30" s="46">
        <v>20</v>
      </c>
      <c r="I30" s="67">
        <f t="shared" si="0"/>
        <v>22400</v>
      </c>
      <c r="J30" s="68">
        <f t="shared" si="1"/>
        <v>1366.4</v>
      </c>
      <c r="K30" s="69">
        <v>0.8</v>
      </c>
      <c r="L30" s="68">
        <f t="shared" si="2"/>
        <v>1093.12</v>
      </c>
      <c r="M30" s="70">
        <f t="shared" si="3"/>
        <v>273.28</v>
      </c>
      <c r="N30" s="73" t="s">
        <v>116</v>
      </c>
      <c r="O30" s="30" t="s">
        <v>27</v>
      </c>
      <c r="P30" s="30"/>
      <c r="Q30" s="86"/>
    </row>
    <row r="31" s="4" customFormat="1" ht="18.6" customHeight="1" spans="1:17">
      <c r="A31" s="32">
        <v>25</v>
      </c>
      <c r="B31" s="47" t="s">
        <v>117</v>
      </c>
      <c r="C31" s="32" t="s">
        <v>22</v>
      </c>
      <c r="D31" s="37" t="s">
        <v>118</v>
      </c>
      <c r="E31" s="44" t="s">
        <v>119</v>
      </c>
      <c r="F31" s="34" t="s">
        <v>105</v>
      </c>
      <c r="G31" s="45">
        <v>5</v>
      </c>
      <c r="H31" s="46">
        <v>5</v>
      </c>
      <c r="I31" s="67">
        <f t="shared" si="0"/>
        <v>5600</v>
      </c>
      <c r="J31" s="68">
        <f t="shared" si="1"/>
        <v>341.6</v>
      </c>
      <c r="K31" s="69">
        <v>0.8</v>
      </c>
      <c r="L31" s="68">
        <f t="shared" si="2"/>
        <v>273.28</v>
      </c>
      <c r="M31" s="70">
        <f t="shared" si="3"/>
        <v>68.32</v>
      </c>
      <c r="N31" s="73" t="s">
        <v>120</v>
      </c>
      <c r="O31" s="30" t="s">
        <v>27</v>
      </c>
      <c r="P31" s="30"/>
      <c r="Q31" s="86"/>
    </row>
    <row r="32" s="4" customFormat="1" ht="18.6" customHeight="1" spans="1:17">
      <c r="A32" s="32">
        <v>26</v>
      </c>
      <c r="B32" s="47" t="s">
        <v>121</v>
      </c>
      <c r="C32" s="32" t="s">
        <v>22</v>
      </c>
      <c r="D32" s="37" t="s">
        <v>92</v>
      </c>
      <c r="E32" s="44" t="s">
        <v>122</v>
      </c>
      <c r="F32" s="34" t="s">
        <v>105</v>
      </c>
      <c r="G32" s="45">
        <v>10</v>
      </c>
      <c r="H32" s="46">
        <v>10</v>
      </c>
      <c r="I32" s="67">
        <f t="shared" si="0"/>
        <v>11200</v>
      </c>
      <c r="J32" s="68">
        <f t="shared" si="1"/>
        <v>683.2</v>
      </c>
      <c r="K32" s="69">
        <v>0.8</v>
      </c>
      <c r="L32" s="68">
        <f t="shared" si="2"/>
        <v>546.56</v>
      </c>
      <c r="M32" s="70">
        <f t="shared" si="3"/>
        <v>136.64</v>
      </c>
      <c r="N32" s="73" t="s">
        <v>123</v>
      </c>
      <c r="O32" s="30" t="s">
        <v>27</v>
      </c>
      <c r="P32" s="30"/>
      <c r="Q32" s="86"/>
    </row>
    <row r="33" s="4" customFormat="1" ht="18.6" customHeight="1" spans="1:17">
      <c r="A33" s="32">
        <v>27</v>
      </c>
      <c r="B33" s="47" t="s">
        <v>124</v>
      </c>
      <c r="C33" s="32" t="s">
        <v>22</v>
      </c>
      <c r="D33" s="37" t="s">
        <v>81</v>
      </c>
      <c r="E33" s="44" t="s">
        <v>125</v>
      </c>
      <c r="F33" s="34" t="s">
        <v>105</v>
      </c>
      <c r="G33" s="45">
        <v>15.68</v>
      </c>
      <c r="H33" s="46">
        <v>15.68</v>
      </c>
      <c r="I33" s="67">
        <f t="shared" si="0"/>
        <v>17561.6</v>
      </c>
      <c r="J33" s="68">
        <f t="shared" si="1"/>
        <v>1071.2576</v>
      </c>
      <c r="K33" s="69">
        <v>0.8</v>
      </c>
      <c r="L33" s="68">
        <f t="shared" si="2"/>
        <v>857.00608</v>
      </c>
      <c r="M33" s="70">
        <f t="shared" si="3"/>
        <v>214.25152</v>
      </c>
      <c r="N33" s="73" t="s">
        <v>126</v>
      </c>
      <c r="O33" s="30" t="s">
        <v>27</v>
      </c>
      <c r="P33" s="30"/>
      <c r="Q33" s="86"/>
    </row>
    <row r="34" s="4" customFormat="1" ht="18.6" customHeight="1" spans="1:17">
      <c r="A34" s="32">
        <v>28</v>
      </c>
      <c r="B34" s="47" t="s">
        <v>127</v>
      </c>
      <c r="C34" s="32" t="s">
        <v>22</v>
      </c>
      <c r="D34" s="37" t="s">
        <v>128</v>
      </c>
      <c r="E34" s="44" t="s">
        <v>129</v>
      </c>
      <c r="F34" s="34" t="s">
        <v>105</v>
      </c>
      <c r="G34" s="45">
        <v>10</v>
      </c>
      <c r="H34" s="46">
        <v>10</v>
      </c>
      <c r="I34" s="67">
        <f t="shared" si="0"/>
        <v>11200</v>
      </c>
      <c r="J34" s="68">
        <f t="shared" si="1"/>
        <v>683.2</v>
      </c>
      <c r="K34" s="69">
        <v>0.8</v>
      </c>
      <c r="L34" s="68">
        <f t="shared" si="2"/>
        <v>546.56</v>
      </c>
      <c r="M34" s="70">
        <f t="shared" si="3"/>
        <v>136.64</v>
      </c>
      <c r="N34" s="73" t="s">
        <v>130</v>
      </c>
      <c r="O34" s="30" t="s">
        <v>27</v>
      </c>
      <c r="P34" s="30"/>
      <c r="Q34" s="86"/>
    </row>
    <row r="35" s="4" customFormat="1" ht="18.6" customHeight="1" spans="1:17">
      <c r="A35" s="32">
        <v>29</v>
      </c>
      <c r="B35" s="47" t="s">
        <v>131</v>
      </c>
      <c r="C35" s="32" t="s">
        <v>22</v>
      </c>
      <c r="D35" s="37" t="s">
        <v>73</v>
      </c>
      <c r="E35" s="49" t="s">
        <v>132</v>
      </c>
      <c r="F35" s="34" t="s">
        <v>105</v>
      </c>
      <c r="G35" s="45">
        <v>10</v>
      </c>
      <c r="H35" s="46">
        <v>10</v>
      </c>
      <c r="I35" s="67">
        <f t="shared" si="0"/>
        <v>11200</v>
      </c>
      <c r="J35" s="68">
        <f t="shared" si="1"/>
        <v>683.2</v>
      </c>
      <c r="K35" s="69">
        <v>0.8</v>
      </c>
      <c r="L35" s="68">
        <f t="shared" si="2"/>
        <v>546.56</v>
      </c>
      <c r="M35" s="70">
        <f t="shared" si="3"/>
        <v>136.64</v>
      </c>
      <c r="N35" s="73" t="s">
        <v>133</v>
      </c>
      <c r="O35" s="30" t="s">
        <v>27</v>
      </c>
      <c r="P35" s="30"/>
      <c r="Q35" s="86"/>
    </row>
    <row r="36" s="4" customFormat="1" ht="18.6" customHeight="1" spans="1:17">
      <c r="A36" s="32">
        <v>30</v>
      </c>
      <c r="B36" s="47" t="s">
        <v>134</v>
      </c>
      <c r="C36" s="32" t="s">
        <v>22</v>
      </c>
      <c r="D36" s="50" t="s">
        <v>29</v>
      </c>
      <c r="E36" s="44" t="s">
        <v>135</v>
      </c>
      <c r="F36" s="34" t="s">
        <v>105</v>
      </c>
      <c r="G36" s="45">
        <v>7.5</v>
      </c>
      <c r="H36" s="46">
        <v>7.5</v>
      </c>
      <c r="I36" s="67">
        <f t="shared" si="0"/>
        <v>8400</v>
      </c>
      <c r="J36" s="68">
        <f t="shared" si="1"/>
        <v>512.4</v>
      </c>
      <c r="K36" s="69">
        <v>0.8</v>
      </c>
      <c r="L36" s="68">
        <f t="shared" si="2"/>
        <v>409.92</v>
      </c>
      <c r="M36" s="70">
        <f t="shared" si="3"/>
        <v>102.48</v>
      </c>
      <c r="N36" s="73" t="s">
        <v>136</v>
      </c>
      <c r="O36" s="30" t="s">
        <v>27</v>
      </c>
      <c r="P36" s="30"/>
      <c r="Q36" s="86"/>
    </row>
    <row r="37" s="4" customFormat="1" ht="18.6" customHeight="1" spans="1:17">
      <c r="A37" s="32">
        <v>31</v>
      </c>
      <c r="B37" s="47" t="s">
        <v>137</v>
      </c>
      <c r="C37" s="32" t="s">
        <v>22</v>
      </c>
      <c r="D37" s="37" t="s">
        <v>138</v>
      </c>
      <c r="E37" s="44" t="s">
        <v>139</v>
      </c>
      <c r="F37" s="34" t="s">
        <v>105</v>
      </c>
      <c r="G37" s="45">
        <v>7.5</v>
      </c>
      <c r="H37" s="46">
        <v>7.5</v>
      </c>
      <c r="I37" s="67">
        <f t="shared" si="0"/>
        <v>8400</v>
      </c>
      <c r="J37" s="68">
        <f t="shared" si="1"/>
        <v>512.4</v>
      </c>
      <c r="K37" s="69">
        <v>0.8</v>
      </c>
      <c r="L37" s="68">
        <f t="shared" si="2"/>
        <v>409.92</v>
      </c>
      <c r="M37" s="70">
        <f t="shared" si="3"/>
        <v>102.48</v>
      </c>
      <c r="N37" s="73" t="s">
        <v>140</v>
      </c>
      <c r="O37" s="30" t="s">
        <v>27</v>
      </c>
      <c r="P37" s="30"/>
      <c r="Q37" s="86"/>
    </row>
    <row r="38" s="4" customFormat="1" ht="18.6" customHeight="1" spans="1:17">
      <c r="A38" s="32">
        <v>32</v>
      </c>
      <c r="B38" s="47" t="s">
        <v>141</v>
      </c>
      <c r="C38" s="32" t="s">
        <v>22</v>
      </c>
      <c r="D38" s="37" t="s">
        <v>73</v>
      </c>
      <c r="E38" s="44" t="s">
        <v>142</v>
      </c>
      <c r="F38" s="34" t="s">
        <v>143</v>
      </c>
      <c r="G38" s="45">
        <v>6.2</v>
      </c>
      <c r="H38" s="46">
        <v>6.2</v>
      </c>
      <c r="I38" s="67">
        <f t="shared" si="0"/>
        <v>6944</v>
      </c>
      <c r="J38" s="68">
        <f t="shared" si="1"/>
        <v>423.584</v>
      </c>
      <c r="K38" s="69">
        <v>0.8</v>
      </c>
      <c r="L38" s="68">
        <f t="shared" si="2"/>
        <v>338.8672</v>
      </c>
      <c r="M38" s="70">
        <f t="shared" si="3"/>
        <v>84.7168</v>
      </c>
      <c r="N38" s="73" t="s">
        <v>144</v>
      </c>
      <c r="O38" s="30" t="s">
        <v>27</v>
      </c>
      <c r="P38" s="30"/>
      <c r="Q38" s="86"/>
    </row>
    <row r="39" s="4" customFormat="1" ht="18.6" customHeight="1" spans="1:17">
      <c r="A39" s="32">
        <v>33</v>
      </c>
      <c r="B39" s="47" t="s">
        <v>145</v>
      </c>
      <c r="C39" s="32" t="s">
        <v>22</v>
      </c>
      <c r="D39" s="37" t="s">
        <v>146</v>
      </c>
      <c r="E39" s="44" t="s">
        <v>147</v>
      </c>
      <c r="F39" s="34" t="s">
        <v>143</v>
      </c>
      <c r="G39" s="45">
        <v>10.92</v>
      </c>
      <c r="H39" s="46">
        <v>10.92</v>
      </c>
      <c r="I39" s="67">
        <f t="shared" si="0"/>
        <v>12230.4</v>
      </c>
      <c r="J39" s="68">
        <f t="shared" si="1"/>
        <v>746.0544</v>
      </c>
      <c r="K39" s="69">
        <v>0.8</v>
      </c>
      <c r="L39" s="68">
        <f t="shared" si="2"/>
        <v>596.84352</v>
      </c>
      <c r="M39" s="70">
        <f t="shared" si="3"/>
        <v>149.21088</v>
      </c>
      <c r="N39" s="73" t="s">
        <v>148</v>
      </c>
      <c r="O39" s="30" t="s">
        <v>27</v>
      </c>
      <c r="P39" s="30"/>
      <c r="Q39" s="86"/>
    </row>
    <row r="40" s="4" customFormat="1" ht="18.6" customHeight="1" spans="1:17">
      <c r="A40" s="32">
        <v>34</v>
      </c>
      <c r="B40" s="47" t="s">
        <v>149</v>
      </c>
      <c r="C40" s="32" t="s">
        <v>22</v>
      </c>
      <c r="D40" s="37" t="s">
        <v>96</v>
      </c>
      <c r="E40" s="44" t="s">
        <v>142</v>
      </c>
      <c r="F40" s="34" t="s">
        <v>143</v>
      </c>
      <c r="G40" s="45">
        <v>4.25</v>
      </c>
      <c r="H40" s="46">
        <v>4.25</v>
      </c>
      <c r="I40" s="67">
        <f t="shared" ref="I40:I71" si="4">G40*1120</f>
        <v>4760</v>
      </c>
      <c r="J40" s="68">
        <f t="shared" ref="J40:J71" si="5">G40*68.32</f>
        <v>290.36</v>
      </c>
      <c r="K40" s="69">
        <v>0.8</v>
      </c>
      <c r="L40" s="68">
        <f t="shared" ref="L40:L71" si="6">J40*K40</f>
        <v>232.288</v>
      </c>
      <c r="M40" s="70">
        <f t="shared" ref="M40:M71" si="7">G40*13.664</f>
        <v>58.072</v>
      </c>
      <c r="N40" s="73" t="s">
        <v>150</v>
      </c>
      <c r="O40" s="30" t="s">
        <v>27</v>
      </c>
      <c r="P40" s="30"/>
      <c r="Q40" s="86"/>
    </row>
    <row r="41" s="4" customFormat="1" ht="18.6" customHeight="1" spans="1:17">
      <c r="A41" s="32">
        <v>35</v>
      </c>
      <c r="B41" s="47" t="s">
        <v>151</v>
      </c>
      <c r="C41" s="32" t="s">
        <v>22</v>
      </c>
      <c r="D41" s="37" t="s">
        <v>138</v>
      </c>
      <c r="E41" s="44" t="s">
        <v>142</v>
      </c>
      <c r="F41" s="34" t="s">
        <v>143</v>
      </c>
      <c r="G41" s="45">
        <v>6.53</v>
      </c>
      <c r="H41" s="46">
        <v>6.53</v>
      </c>
      <c r="I41" s="67">
        <f t="shared" si="4"/>
        <v>7313.6</v>
      </c>
      <c r="J41" s="68">
        <f t="shared" si="5"/>
        <v>446.1296</v>
      </c>
      <c r="K41" s="69">
        <v>0.8</v>
      </c>
      <c r="L41" s="68">
        <f t="shared" si="6"/>
        <v>356.90368</v>
      </c>
      <c r="M41" s="70">
        <f t="shared" si="7"/>
        <v>89.22592</v>
      </c>
      <c r="N41" s="73" t="s">
        <v>152</v>
      </c>
      <c r="O41" s="30" t="s">
        <v>27</v>
      </c>
      <c r="P41" s="30"/>
      <c r="Q41" s="86"/>
    </row>
    <row r="42" s="4" customFormat="1" ht="18.6" customHeight="1" spans="1:17">
      <c r="A42" s="32">
        <v>36</v>
      </c>
      <c r="B42" s="47" t="s">
        <v>153</v>
      </c>
      <c r="C42" s="32" t="s">
        <v>22</v>
      </c>
      <c r="D42" s="37" t="s">
        <v>65</v>
      </c>
      <c r="E42" s="44" t="s">
        <v>142</v>
      </c>
      <c r="F42" s="34" t="s">
        <v>143</v>
      </c>
      <c r="G42" s="45">
        <v>4.43</v>
      </c>
      <c r="H42" s="46">
        <v>4.43</v>
      </c>
      <c r="I42" s="67">
        <f t="shared" si="4"/>
        <v>4961.6</v>
      </c>
      <c r="J42" s="68">
        <f t="shared" si="5"/>
        <v>302.6576</v>
      </c>
      <c r="K42" s="69">
        <v>0.8</v>
      </c>
      <c r="L42" s="68">
        <f t="shared" si="6"/>
        <v>242.12608</v>
      </c>
      <c r="M42" s="70">
        <f t="shared" si="7"/>
        <v>60.53152</v>
      </c>
      <c r="N42" s="73" t="s">
        <v>154</v>
      </c>
      <c r="O42" s="30" t="s">
        <v>27</v>
      </c>
      <c r="P42" s="30"/>
      <c r="Q42" s="86"/>
    </row>
    <row r="43" s="4" customFormat="1" ht="18.6" customHeight="1" spans="1:17">
      <c r="A43" s="32">
        <v>37</v>
      </c>
      <c r="B43" s="47" t="s">
        <v>155</v>
      </c>
      <c r="C43" s="32" t="s">
        <v>22</v>
      </c>
      <c r="D43" s="37" t="s">
        <v>156</v>
      </c>
      <c r="E43" s="44" t="s">
        <v>157</v>
      </c>
      <c r="F43" s="34" t="s">
        <v>143</v>
      </c>
      <c r="G43" s="45">
        <v>15.76</v>
      </c>
      <c r="H43" s="46">
        <v>15.76</v>
      </c>
      <c r="I43" s="67">
        <f t="shared" si="4"/>
        <v>17651.2</v>
      </c>
      <c r="J43" s="68">
        <f t="shared" si="5"/>
        <v>1076.7232</v>
      </c>
      <c r="K43" s="69">
        <v>0.8</v>
      </c>
      <c r="L43" s="68">
        <f t="shared" si="6"/>
        <v>861.37856</v>
      </c>
      <c r="M43" s="70">
        <f t="shared" si="7"/>
        <v>215.34464</v>
      </c>
      <c r="N43" s="73" t="s">
        <v>158</v>
      </c>
      <c r="O43" s="30" t="s">
        <v>27</v>
      </c>
      <c r="P43" s="75"/>
      <c r="Q43" s="86"/>
    </row>
    <row r="44" s="4" customFormat="1" ht="18.6" customHeight="1" spans="1:17">
      <c r="A44" s="32">
        <v>38</v>
      </c>
      <c r="B44" s="47" t="s">
        <v>159</v>
      </c>
      <c r="C44" s="32" t="s">
        <v>22</v>
      </c>
      <c r="D44" s="37" t="s">
        <v>114</v>
      </c>
      <c r="E44" s="44" t="s">
        <v>160</v>
      </c>
      <c r="F44" s="34" t="s">
        <v>143</v>
      </c>
      <c r="G44" s="45">
        <v>7.28</v>
      </c>
      <c r="H44" s="46">
        <v>7.28</v>
      </c>
      <c r="I44" s="67">
        <f t="shared" si="4"/>
        <v>8153.6</v>
      </c>
      <c r="J44" s="68">
        <f t="shared" si="5"/>
        <v>497.3696</v>
      </c>
      <c r="K44" s="69">
        <v>0.8</v>
      </c>
      <c r="L44" s="68">
        <f t="shared" si="6"/>
        <v>397.89568</v>
      </c>
      <c r="M44" s="70">
        <f t="shared" si="7"/>
        <v>99.47392</v>
      </c>
      <c r="N44" s="73" t="s">
        <v>161</v>
      </c>
      <c r="O44" s="30" t="s">
        <v>27</v>
      </c>
      <c r="P44" s="30"/>
      <c r="Q44" s="86"/>
    </row>
    <row r="45" s="4" customFormat="1" ht="18.6" customHeight="1" spans="1:17">
      <c r="A45" s="32">
        <v>39</v>
      </c>
      <c r="B45" s="47" t="s">
        <v>162</v>
      </c>
      <c r="C45" s="32" t="s">
        <v>22</v>
      </c>
      <c r="D45" s="37" t="s">
        <v>53</v>
      </c>
      <c r="E45" s="44" t="s">
        <v>163</v>
      </c>
      <c r="F45" s="34" t="s">
        <v>143</v>
      </c>
      <c r="G45" s="45">
        <v>11.03</v>
      </c>
      <c r="H45" s="46">
        <v>11.03</v>
      </c>
      <c r="I45" s="67">
        <f t="shared" si="4"/>
        <v>12353.6</v>
      </c>
      <c r="J45" s="68">
        <f t="shared" si="5"/>
        <v>753.5696</v>
      </c>
      <c r="K45" s="69">
        <v>0.8</v>
      </c>
      <c r="L45" s="68">
        <f t="shared" si="6"/>
        <v>602.85568</v>
      </c>
      <c r="M45" s="70">
        <f t="shared" si="7"/>
        <v>150.71392</v>
      </c>
      <c r="N45" s="73" t="s">
        <v>164</v>
      </c>
      <c r="O45" s="30" t="s">
        <v>27</v>
      </c>
      <c r="P45" s="30"/>
      <c r="Q45" s="86"/>
    </row>
    <row r="46" s="4" customFormat="1" ht="18.6" customHeight="1" spans="1:17">
      <c r="A46" s="32">
        <v>40</v>
      </c>
      <c r="B46" s="47" t="s">
        <v>165</v>
      </c>
      <c r="C46" s="32" t="s">
        <v>22</v>
      </c>
      <c r="D46" s="37" t="s">
        <v>85</v>
      </c>
      <c r="E46" s="44" t="s">
        <v>166</v>
      </c>
      <c r="F46" s="34" t="s">
        <v>143</v>
      </c>
      <c r="G46" s="45">
        <v>6.19</v>
      </c>
      <c r="H46" s="46">
        <v>6.19</v>
      </c>
      <c r="I46" s="67">
        <f t="shared" si="4"/>
        <v>6932.8</v>
      </c>
      <c r="J46" s="68">
        <f t="shared" si="5"/>
        <v>422.9008</v>
      </c>
      <c r="K46" s="69">
        <v>0.8</v>
      </c>
      <c r="L46" s="68">
        <f t="shared" si="6"/>
        <v>338.32064</v>
      </c>
      <c r="M46" s="70">
        <f t="shared" si="7"/>
        <v>84.58016</v>
      </c>
      <c r="N46" s="73" t="s">
        <v>167</v>
      </c>
      <c r="O46" s="30" t="s">
        <v>27</v>
      </c>
      <c r="P46" s="74"/>
      <c r="Q46" s="86"/>
    </row>
    <row r="47" s="4" customFormat="1" ht="18.6" customHeight="1" spans="1:17">
      <c r="A47" s="32">
        <v>41</v>
      </c>
      <c r="B47" s="47" t="s">
        <v>168</v>
      </c>
      <c r="C47" s="32" t="s">
        <v>22</v>
      </c>
      <c r="D47" s="37" t="s">
        <v>81</v>
      </c>
      <c r="E47" s="44" t="s">
        <v>169</v>
      </c>
      <c r="F47" s="34" t="s">
        <v>143</v>
      </c>
      <c r="G47" s="45">
        <v>6.33</v>
      </c>
      <c r="H47" s="46">
        <v>6.33</v>
      </c>
      <c r="I47" s="67">
        <f t="shared" si="4"/>
        <v>7089.6</v>
      </c>
      <c r="J47" s="68">
        <f t="shared" si="5"/>
        <v>432.4656</v>
      </c>
      <c r="K47" s="69">
        <v>0.8</v>
      </c>
      <c r="L47" s="68">
        <f t="shared" si="6"/>
        <v>345.97248</v>
      </c>
      <c r="M47" s="70">
        <f t="shared" si="7"/>
        <v>86.49312</v>
      </c>
      <c r="N47" s="73" t="s">
        <v>170</v>
      </c>
      <c r="O47" s="30" t="s">
        <v>27</v>
      </c>
      <c r="P47" s="74"/>
      <c r="Q47" s="86"/>
    </row>
    <row r="48" s="4" customFormat="1" ht="18.6" customHeight="1" spans="1:17">
      <c r="A48" s="32">
        <v>42</v>
      </c>
      <c r="B48" s="47" t="s">
        <v>171</v>
      </c>
      <c r="C48" s="32" t="s">
        <v>22</v>
      </c>
      <c r="D48" s="37" t="s">
        <v>172</v>
      </c>
      <c r="E48" s="44" t="s">
        <v>173</v>
      </c>
      <c r="F48" s="34" t="s">
        <v>174</v>
      </c>
      <c r="G48" s="45">
        <v>7.54</v>
      </c>
      <c r="H48" s="46">
        <v>7.54</v>
      </c>
      <c r="I48" s="67">
        <f t="shared" si="4"/>
        <v>8444.8</v>
      </c>
      <c r="J48" s="68">
        <f t="shared" si="5"/>
        <v>515.1328</v>
      </c>
      <c r="K48" s="69">
        <v>0.8</v>
      </c>
      <c r="L48" s="68">
        <f t="shared" si="6"/>
        <v>412.10624</v>
      </c>
      <c r="M48" s="70">
        <f t="shared" si="7"/>
        <v>103.02656</v>
      </c>
      <c r="N48" s="73" t="s">
        <v>175</v>
      </c>
      <c r="O48" s="30" t="s">
        <v>27</v>
      </c>
      <c r="P48" s="74"/>
      <c r="Q48" s="86"/>
    </row>
    <row r="49" s="4" customFormat="1" ht="18.6" customHeight="1" spans="1:17">
      <c r="A49" s="32">
        <v>43</v>
      </c>
      <c r="B49" s="47" t="s">
        <v>176</v>
      </c>
      <c r="C49" s="32" t="s">
        <v>22</v>
      </c>
      <c r="D49" s="37" t="s">
        <v>177</v>
      </c>
      <c r="E49" s="44" t="s">
        <v>178</v>
      </c>
      <c r="F49" s="34" t="s">
        <v>174</v>
      </c>
      <c r="G49" s="45">
        <v>9.75</v>
      </c>
      <c r="H49" s="46">
        <v>9.75</v>
      </c>
      <c r="I49" s="67">
        <f t="shared" si="4"/>
        <v>10920</v>
      </c>
      <c r="J49" s="68">
        <f t="shared" si="5"/>
        <v>666.12</v>
      </c>
      <c r="K49" s="69">
        <v>0.8</v>
      </c>
      <c r="L49" s="68">
        <f t="shared" si="6"/>
        <v>532.896</v>
      </c>
      <c r="M49" s="70">
        <f t="shared" si="7"/>
        <v>133.224</v>
      </c>
      <c r="N49" s="73" t="s">
        <v>179</v>
      </c>
      <c r="O49" s="30" t="s">
        <v>27</v>
      </c>
      <c r="P49" s="30"/>
      <c r="Q49" s="86"/>
    </row>
    <row r="50" s="4" customFormat="1" ht="18.6" customHeight="1" spans="1:17">
      <c r="A50" s="32">
        <v>44</v>
      </c>
      <c r="B50" s="47" t="s">
        <v>180</v>
      </c>
      <c r="C50" s="32" t="s">
        <v>22</v>
      </c>
      <c r="D50" s="37" t="s">
        <v>181</v>
      </c>
      <c r="E50" s="44" t="s">
        <v>182</v>
      </c>
      <c r="F50" s="34" t="s">
        <v>174</v>
      </c>
      <c r="G50" s="45">
        <v>8.84</v>
      </c>
      <c r="H50" s="46">
        <v>8.84</v>
      </c>
      <c r="I50" s="67">
        <f t="shared" si="4"/>
        <v>9900.8</v>
      </c>
      <c r="J50" s="68">
        <f t="shared" si="5"/>
        <v>603.9488</v>
      </c>
      <c r="K50" s="69">
        <v>0.8</v>
      </c>
      <c r="L50" s="68">
        <f t="shared" si="6"/>
        <v>483.15904</v>
      </c>
      <c r="M50" s="70">
        <f t="shared" si="7"/>
        <v>120.78976</v>
      </c>
      <c r="N50" s="73" t="s">
        <v>183</v>
      </c>
      <c r="O50" s="30" t="s">
        <v>27</v>
      </c>
      <c r="P50" s="30"/>
      <c r="Q50" s="86"/>
    </row>
    <row r="51" s="4" customFormat="1" ht="18.6" customHeight="1" spans="1:17">
      <c r="A51" s="32">
        <v>45</v>
      </c>
      <c r="B51" s="47" t="s">
        <v>184</v>
      </c>
      <c r="C51" s="32" t="s">
        <v>22</v>
      </c>
      <c r="D51" s="37" t="s">
        <v>185</v>
      </c>
      <c r="E51" s="44" t="s">
        <v>186</v>
      </c>
      <c r="F51" s="34" t="s">
        <v>174</v>
      </c>
      <c r="G51" s="45">
        <v>8</v>
      </c>
      <c r="H51" s="46">
        <v>8</v>
      </c>
      <c r="I51" s="67">
        <f t="shared" si="4"/>
        <v>8960</v>
      </c>
      <c r="J51" s="68">
        <f t="shared" si="5"/>
        <v>546.56</v>
      </c>
      <c r="K51" s="69">
        <v>0.8</v>
      </c>
      <c r="L51" s="68">
        <f t="shared" si="6"/>
        <v>437.248</v>
      </c>
      <c r="M51" s="70">
        <f t="shared" si="7"/>
        <v>109.312</v>
      </c>
      <c r="N51" s="73" t="s">
        <v>187</v>
      </c>
      <c r="O51" s="30" t="s">
        <v>27</v>
      </c>
      <c r="P51" s="30"/>
      <c r="Q51" s="86"/>
    </row>
    <row r="52" s="4" customFormat="1" ht="18.6" customHeight="1" spans="1:17">
      <c r="A52" s="32">
        <v>46</v>
      </c>
      <c r="B52" s="47" t="s">
        <v>188</v>
      </c>
      <c r="C52" s="32" t="s">
        <v>22</v>
      </c>
      <c r="D52" s="37" t="s">
        <v>96</v>
      </c>
      <c r="E52" s="44" t="s">
        <v>189</v>
      </c>
      <c r="F52" s="34" t="s">
        <v>174</v>
      </c>
      <c r="G52" s="45">
        <v>8.03</v>
      </c>
      <c r="H52" s="46">
        <v>8.03</v>
      </c>
      <c r="I52" s="67">
        <f t="shared" si="4"/>
        <v>8993.6</v>
      </c>
      <c r="J52" s="68">
        <f t="shared" si="5"/>
        <v>548.6096</v>
      </c>
      <c r="K52" s="69">
        <v>0.8</v>
      </c>
      <c r="L52" s="68">
        <f t="shared" si="6"/>
        <v>438.88768</v>
      </c>
      <c r="M52" s="70">
        <f t="shared" si="7"/>
        <v>109.72192</v>
      </c>
      <c r="N52" s="73" t="s">
        <v>190</v>
      </c>
      <c r="O52" s="30" t="s">
        <v>27</v>
      </c>
      <c r="P52" s="30"/>
      <c r="Q52" s="86"/>
    </row>
    <row r="53" s="4" customFormat="1" ht="18.6" customHeight="1" spans="1:17">
      <c r="A53" s="32">
        <v>47</v>
      </c>
      <c r="B53" s="47" t="s">
        <v>191</v>
      </c>
      <c r="C53" s="32" t="s">
        <v>22</v>
      </c>
      <c r="D53" s="37" t="s">
        <v>192</v>
      </c>
      <c r="E53" s="44" t="s">
        <v>193</v>
      </c>
      <c r="F53" s="34" t="s">
        <v>174</v>
      </c>
      <c r="G53" s="45">
        <v>5.08</v>
      </c>
      <c r="H53" s="46">
        <v>5.08</v>
      </c>
      <c r="I53" s="67">
        <f t="shared" si="4"/>
        <v>5689.6</v>
      </c>
      <c r="J53" s="68">
        <f t="shared" si="5"/>
        <v>347.0656</v>
      </c>
      <c r="K53" s="69">
        <v>0.8</v>
      </c>
      <c r="L53" s="68">
        <f t="shared" si="6"/>
        <v>277.65248</v>
      </c>
      <c r="M53" s="70">
        <f t="shared" si="7"/>
        <v>69.41312</v>
      </c>
      <c r="N53" s="73" t="s">
        <v>194</v>
      </c>
      <c r="O53" s="30" t="s">
        <v>27</v>
      </c>
      <c r="P53" s="30"/>
      <c r="Q53" s="86"/>
    </row>
    <row r="54" s="4" customFormat="1" ht="18.6" customHeight="1" spans="1:17">
      <c r="A54" s="32">
        <v>48</v>
      </c>
      <c r="B54" s="47" t="s">
        <v>195</v>
      </c>
      <c r="C54" s="32" t="s">
        <v>22</v>
      </c>
      <c r="D54" s="37" t="s">
        <v>45</v>
      </c>
      <c r="E54" s="44" t="s">
        <v>196</v>
      </c>
      <c r="F54" s="34" t="s">
        <v>174</v>
      </c>
      <c r="G54" s="45">
        <v>8.98</v>
      </c>
      <c r="H54" s="46">
        <v>8.98</v>
      </c>
      <c r="I54" s="67">
        <f t="shared" si="4"/>
        <v>10057.6</v>
      </c>
      <c r="J54" s="68">
        <f t="shared" si="5"/>
        <v>613.5136</v>
      </c>
      <c r="K54" s="69">
        <v>0.8</v>
      </c>
      <c r="L54" s="68">
        <f t="shared" si="6"/>
        <v>490.81088</v>
      </c>
      <c r="M54" s="70">
        <f t="shared" si="7"/>
        <v>122.70272</v>
      </c>
      <c r="N54" s="73" t="s">
        <v>197</v>
      </c>
      <c r="O54" s="30" t="s">
        <v>27</v>
      </c>
      <c r="P54" s="30"/>
      <c r="Q54" s="86"/>
    </row>
    <row r="55" s="4" customFormat="1" ht="18.6" customHeight="1" spans="1:17">
      <c r="A55" s="32">
        <v>49</v>
      </c>
      <c r="B55" s="47" t="s">
        <v>198</v>
      </c>
      <c r="C55" s="32" t="s">
        <v>22</v>
      </c>
      <c r="D55" s="37" t="s">
        <v>199</v>
      </c>
      <c r="E55" s="44" t="s">
        <v>200</v>
      </c>
      <c r="F55" s="34" t="s">
        <v>174</v>
      </c>
      <c r="G55" s="45">
        <v>6.4</v>
      </c>
      <c r="H55" s="46">
        <v>6.4</v>
      </c>
      <c r="I55" s="67">
        <f t="shared" si="4"/>
        <v>7168</v>
      </c>
      <c r="J55" s="68">
        <f t="shared" si="5"/>
        <v>437.248</v>
      </c>
      <c r="K55" s="69">
        <v>0.8</v>
      </c>
      <c r="L55" s="68">
        <f t="shared" si="6"/>
        <v>349.7984</v>
      </c>
      <c r="M55" s="70">
        <f t="shared" si="7"/>
        <v>87.4496</v>
      </c>
      <c r="N55" s="73" t="s">
        <v>201</v>
      </c>
      <c r="O55" s="30" t="s">
        <v>27</v>
      </c>
      <c r="P55" s="30"/>
      <c r="Q55" s="86"/>
    </row>
    <row r="56" s="4" customFormat="1" ht="18.6" customHeight="1" spans="1:17">
      <c r="A56" s="32">
        <v>50</v>
      </c>
      <c r="B56" s="47" t="s">
        <v>202</v>
      </c>
      <c r="C56" s="32" t="s">
        <v>22</v>
      </c>
      <c r="D56" s="37" t="s">
        <v>203</v>
      </c>
      <c r="E56" s="44" t="s">
        <v>204</v>
      </c>
      <c r="F56" s="34" t="s">
        <v>174</v>
      </c>
      <c r="G56" s="45">
        <v>8.91</v>
      </c>
      <c r="H56" s="46">
        <v>8.91</v>
      </c>
      <c r="I56" s="67">
        <f t="shared" si="4"/>
        <v>9979.2</v>
      </c>
      <c r="J56" s="68">
        <f t="shared" si="5"/>
        <v>608.7312</v>
      </c>
      <c r="K56" s="69">
        <v>0.8</v>
      </c>
      <c r="L56" s="68">
        <f t="shared" si="6"/>
        <v>486.98496</v>
      </c>
      <c r="M56" s="70">
        <f t="shared" si="7"/>
        <v>121.74624</v>
      </c>
      <c r="N56" s="73" t="s">
        <v>205</v>
      </c>
      <c r="O56" s="30" t="s">
        <v>27</v>
      </c>
      <c r="P56" s="30"/>
      <c r="Q56" s="86"/>
    </row>
    <row r="57" s="4" customFormat="1" ht="18.6" customHeight="1" spans="1:17">
      <c r="A57" s="32">
        <v>51</v>
      </c>
      <c r="B57" s="47" t="s">
        <v>206</v>
      </c>
      <c r="C57" s="32" t="s">
        <v>22</v>
      </c>
      <c r="D57" s="37" t="s">
        <v>192</v>
      </c>
      <c r="E57" s="44" t="s">
        <v>207</v>
      </c>
      <c r="F57" s="34" t="s">
        <v>174</v>
      </c>
      <c r="G57" s="45">
        <v>8.6</v>
      </c>
      <c r="H57" s="46">
        <v>8.6</v>
      </c>
      <c r="I57" s="67">
        <f t="shared" si="4"/>
        <v>9632</v>
      </c>
      <c r="J57" s="68">
        <f t="shared" si="5"/>
        <v>587.552</v>
      </c>
      <c r="K57" s="69">
        <v>0.8</v>
      </c>
      <c r="L57" s="68">
        <f t="shared" si="6"/>
        <v>470.0416</v>
      </c>
      <c r="M57" s="70">
        <f t="shared" si="7"/>
        <v>117.5104</v>
      </c>
      <c r="N57" s="73" t="s">
        <v>208</v>
      </c>
      <c r="O57" s="30" t="s">
        <v>27</v>
      </c>
      <c r="P57" s="30"/>
      <c r="Q57" s="86"/>
    </row>
    <row r="58" s="4" customFormat="1" ht="18.6" customHeight="1" spans="1:17">
      <c r="A58" s="32">
        <v>52</v>
      </c>
      <c r="B58" s="47" t="s">
        <v>209</v>
      </c>
      <c r="C58" s="32" t="s">
        <v>22</v>
      </c>
      <c r="D58" s="37" t="s">
        <v>210</v>
      </c>
      <c r="E58" s="44" t="s">
        <v>211</v>
      </c>
      <c r="F58" s="34" t="s">
        <v>212</v>
      </c>
      <c r="G58" s="45">
        <v>1.81</v>
      </c>
      <c r="H58" s="46">
        <v>1.81</v>
      </c>
      <c r="I58" s="67">
        <f t="shared" si="4"/>
        <v>2027.2</v>
      </c>
      <c r="J58" s="68">
        <f t="shared" si="5"/>
        <v>123.6592</v>
      </c>
      <c r="K58" s="69">
        <v>0.8</v>
      </c>
      <c r="L58" s="68">
        <f t="shared" si="6"/>
        <v>98.92736</v>
      </c>
      <c r="M58" s="70">
        <f t="shared" si="7"/>
        <v>24.73184</v>
      </c>
      <c r="N58" s="73" t="s">
        <v>213</v>
      </c>
      <c r="O58" s="30" t="s">
        <v>27</v>
      </c>
      <c r="P58" s="30"/>
      <c r="Q58" s="86"/>
    </row>
    <row r="59" s="4" customFormat="1" ht="18.6" customHeight="1" spans="1:17">
      <c r="A59" s="32">
        <v>53</v>
      </c>
      <c r="B59" s="47" t="s">
        <v>214</v>
      </c>
      <c r="C59" s="32" t="s">
        <v>22</v>
      </c>
      <c r="D59" s="37" t="s">
        <v>45</v>
      </c>
      <c r="E59" s="44" t="s">
        <v>207</v>
      </c>
      <c r="F59" s="34" t="s">
        <v>212</v>
      </c>
      <c r="G59" s="45">
        <v>6.4</v>
      </c>
      <c r="H59" s="46">
        <v>6.4</v>
      </c>
      <c r="I59" s="67">
        <f t="shared" si="4"/>
        <v>7168</v>
      </c>
      <c r="J59" s="68">
        <f t="shared" si="5"/>
        <v>437.248</v>
      </c>
      <c r="K59" s="69">
        <v>0.8</v>
      </c>
      <c r="L59" s="68">
        <f t="shared" si="6"/>
        <v>349.7984</v>
      </c>
      <c r="M59" s="70">
        <f t="shared" si="7"/>
        <v>87.4496</v>
      </c>
      <c r="N59" s="73" t="s">
        <v>215</v>
      </c>
      <c r="O59" s="30" t="s">
        <v>27</v>
      </c>
      <c r="P59" s="30"/>
      <c r="Q59" s="86"/>
    </row>
    <row r="60" s="4" customFormat="1" ht="18.6" customHeight="1" spans="1:17">
      <c r="A60" s="32">
        <v>54</v>
      </c>
      <c r="B60" s="47" t="s">
        <v>216</v>
      </c>
      <c r="C60" s="32" t="s">
        <v>22</v>
      </c>
      <c r="D60" s="37" t="s">
        <v>217</v>
      </c>
      <c r="E60" s="44" t="s">
        <v>218</v>
      </c>
      <c r="F60" s="34" t="s">
        <v>212</v>
      </c>
      <c r="G60" s="45">
        <v>4.8</v>
      </c>
      <c r="H60" s="46">
        <v>4.8</v>
      </c>
      <c r="I60" s="67">
        <f t="shared" si="4"/>
        <v>5376</v>
      </c>
      <c r="J60" s="68">
        <f t="shared" si="5"/>
        <v>327.936</v>
      </c>
      <c r="K60" s="69">
        <v>0.8</v>
      </c>
      <c r="L60" s="68">
        <f t="shared" si="6"/>
        <v>262.3488</v>
      </c>
      <c r="M60" s="70">
        <f t="shared" si="7"/>
        <v>65.5872</v>
      </c>
      <c r="N60" s="73" t="s">
        <v>219</v>
      </c>
      <c r="O60" s="30" t="s">
        <v>27</v>
      </c>
      <c r="P60" s="30"/>
      <c r="Q60" s="86"/>
    </row>
    <row r="61" s="4" customFormat="1" ht="18.6" customHeight="1" spans="1:17">
      <c r="A61" s="32">
        <v>55</v>
      </c>
      <c r="B61" s="47" t="s">
        <v>220</v>
      </c>
      <c r="C61" s="32" t="s">
        <v>22</v>
      </c>
      <c r="D61" s="37" t="s">
        <v>221</v>
      </c>
      <c r="E61" s="44" t="s">
        <v>222</v>
      </c>
      <c r="F61" s="34" t="s">
        <v>212</v>
      </c>
      <c r="G61" s="45">
        <v>9.75</v>
      </c>
      <c r="H61" s="46">
        <v>9.75</v>
      </c>
      <c r="I61" s="67">
        <f t="shared" si="4"/>
        <v>10920</v>
      </c>
      <c r="J61" s="68">
        <f t="shared" si="5"/>
        <v>666.12</v>
      </c>
      <c r="K61" s="69">
        <v>0.8</v>
      </c>
      <c r="L61" s="68">
        <f t="shared" si="6"/>
        <v>532.896</v>
      </c>
      <c r="M61" s="70">
        <f t="shared" si="7"/>
        <v>133.224</v>
      </c>
      <c r="N61" s="73" t="s">
        <v>223</v>
      </c>
      <c r="O61" s="30" t="s">
        <v>27</v>
      </c>
      <c r="P61" s="30"/>
      <c r="Q61" s="86"/>
    </row>
    <row r="62" s="4" customFormat="1" ht="18.6" customHeight="1" spans="1:17">
      <c r="A62" s="32">
        <v>56</v>
      </c>
      <c r="B62" s="47" t="s">
        <v>224</v>
      </c>
      <c r="C62" s="32" t="s">
        <v>22</v>
      </c>
      <c r="D62" s="51" t="s">
        <v>53</v>
      </c>
      <c r="E62" s="44" t="s">
        <v>225</v>
      </c>
      <c r="F62" s="34" t="s">
        <v>212</v>
      </c>
      <c r="G62" s="45">
        <v>10.95</v>
      </c>
      <c r="H62" s="46">
        <v>10.95</v>
      </c>
      <c r="I62" s="67">
        <f t="shared" si="4"/>
        <v>12264</v>
      </c>
      <c r="J62" s="68">
        <f t="shared" si="5"/>
        <v>748.104</v>
      </c>
      <c r="K62" s="69">
        <v>0.8</v>
      </c>
      <c r="L62" s="68">
        <f t="shared" si="6"/>
        <v>598.4832</v>
      </c>
      <c r="M62" s="70">
        <f t="shared" si="7"/>
        <v>149.6208</v>
      </c>
      <c r="N62" s="73" t="s">
        <v>226</v>
      </c>
      <c r="O62" s="30" t="s">
        <v>27</v>
      </c>
      <c r="P62" s="30"/>
      <c r="Q62" s="86"/>
    </row>
    <row r="63" s="4" customFormat="1" ht="18.6" customHeight="1" spans="1:17">
      <c r="A63" s="32">
        <v>57</v>
      </c>
      <c r="B63" s="47" t="s">
        <v>227</v>
      </c>
      <c r="C63" s="32" t="s">
        <v>22</v>
      </c>
      <c r="D63" s="37" t="s">
        <v>53</v>
      </c>
      <c r="E63" s="44" t="s">
        <v>228</v>
      </c>
      <c r="F63" s="34" t="s">
        <v>212</v>
      </c>
      <c r="G63" s="45">
        <v>14.8</v>
      </c>
      <c r="H63" s="46">
        <v>14.8</v>
      </c>
      <c r="I63" s="67">
        <f t="shared" si="4"/>
        <v>16576</v>
      </c>
      <c r="J63" s="68">
        <f t="shared" si="5"/>
        <v>1011.136</v>
      </c>
      <c r="K63" s="69">
        <v>0.8</v>
      </c>
      <c r="L63" s="68">
        <f t="shared" si="6"/>
        <v>808.9088</v>
      </c>
      <c r="M63" s="70">
        <f t="shared" si="7"/>
        <v>202.2272</v>
      </c>
      <c r="N63" s="73" t="s">
        <v>229</v>
      </c>
      <c r="O63" s="30" t="s">
        <v>27</v>
      </c>
      <c r="P63" s="30"/>
      <c r="Q63" s="86"/>
    </row>
    <row r="64" s="4" customFormat="1" ht="18.6" customHeight="1" spans="1:17">
      <c r="A64" s="32">
        <v>58</v>
      </c>
      <c r="B64" s="47" t="s">
        <v>230</v>
      </c>
      <c r="C64" s="32" t="s">
        <v>22</v>
      </c>
      <c r="D64" s="37" t="s">
        <v>29</v>
      </c>
      <c r="E64" s="44" t="s">
        <v>231</v>
      </c>
      <c r="F64" s="34" t="s">
        <v>212</v>
      </c>
      <c r="G64" s="45">
        <v>6.55</v>
      </c>
      <c r="H64" s="46">
        <v>6.55</v>
      </c>
      <c r="I64" s="67">
        <f t="shared" si="4"/>
        <v>7336</v>
      </c>
      <c r="J64" s="68">
        <f t="shared" si="5"/>
        <v>447.496</v>
      </c>
      <c r="K64" s="69">
        <v>0.8</v>
      </c>
      <c r="L64" s="68">
        <f t="shared" si="6"/>
        <v>357.9968</v>
      </c>
      <c r="M64" s="70">
        <f t="shared" si="7"/>
        <v>89.4992</v>
      </c>
      <c r="N64" s="73" t="s">
        <v>232</v>
      </c>
      <c r="O64" s="30" t="s">
        <v>27</v>
      </c>
      <c r="P64" s="30"/>
      <c r="Q64" s="86"/>
    </row>
    <row r="65" s="4" customFormat="1" ht="18.6" customHeight="1" spans="1:17">
      <c r="A65" s="32">
        <v>59</v>
      </c>
      <c r="B65" s="47" t="s">
        <v>233</v>
      </c>
      <c r="C65" s="32" t="s">
        <v>22</v>
      </c>
      <c r="D65" s="37" t="s">
        <v>234</v>
      </c>
      <c r="E65" s="44" t="s">
        <v>235</v>
      </c>
      <c r="F65" s="34" t="s">
        <v>212</v>
      </c>
      <c r="G65" s="45">
        <v>25.44</v>
      </c>
      <c r="H65" s="46">
        <v>25.44</v>
      </c>
      <c r="I65" s="67">
        <f t="shared" si="4"/>
        <v>28492.8</v>
      </c>
      <c r="J65" s="68">
        <f t="shared" si="5"/>
        <v>1738.0608</v>
      </c>
      <c r="K65" s="69">
        <v>0.8</v>
      </c>
      <c r="L65" s="68">
        <f t="shared" si="6"/>
        <v>1390.44864</v>
      </c>
      <c r="M65" s="70">
        <f t="shared" si="7"/>
        <v>347.61216</v>
      </c>
      <c r="N65" s="101" t="s">
        <v>236</v>
      </c>
      <c r="O65" s="30" t="s">
        <v>27</v>
      </c>
      <c r="P65" s="75"/>
      <c r="Q65" s="109"/>
    </row>
    <row r="66" s="4" customFormat="1" ht="18.6" customHeight="1" spans="1:17">
      <c r="A66" s="32">
        <v>60</v>
      </c>
      <c r="B66" s="47" t="s">
        <v>237</v>
      </c>
      <c r="C66" s="32" t="s">
        <v>22</v>
      </c>
      <c r="D66" s="87" t="s">
        <v>238</v>
      </c>
      <c r="E66" s="44" t="s">
        <v>239</v>
      </c>
      <c r="F66" s="34" t="s">
        <v>212</v>
      </c>
      <c r="G66" s="45">
        <v>14.2</v>
      </c>
      <c r="H66" s="46">
        <v>14.2</v>
      </c>
      <c r="I66" s="67">
        <f t="shared" si="4"/>
        <v>15904</v>
      </c>
      <c r="J66" s="68">
        <f t="shared" si="5"/>
        <v>970.144</v>
      </c>
      <c r="K66" s="69">
        <v>0.8</v>
      </c>
      <c r="L66" s="68">
        <f t="shared" si="6"/>
        <v>776.1152</v>
      </c>
      <c r="M66" s="70">
        <f t="shared" si="7"/>
        <v>194.0288</v>
      </c>
      <c r="N66" s="102" t="s">
        <v>240</v>
      </c>
      <c r="O66" s="30" t="s">
        <v>27</v>
      </c>
      <c r="P66" s="103"/>
      <c r="Q66" s="103"/>
    </row>
    <row r="67" s="4" customFormat="1" ht="18.6" customHeight="1" spans="1:17">
      <c r="A67" s="32">
        <v>61</v>
      </c>
      <c r="B67" s="47" t="s">
        <v>241</v>
      </c>
      <c r="C67" s="32" t="s">
        <v>22</v>
      </c>
      <c r="D67" s="88" t="s">
        <v>118</v>
      </c>
      <c r="E67" s="44" t="s">
        <v>242</v>
      </c>
      <c r="F67" s="34" t="s">
        <v>243</v>
      </c>
      <c r="G67" s="45">
        <v>14</v>
      </c>
      <c r="H67" s="46">
        <v>14</v>
      </c>
      <c r="I67" s="67">
        <f t="shared" si="4"/>
        <v>15680</v>
      </c>
      <c r="J67" s="68">
        <f t="shared" si="5"/>
        <v>956.48</v>
      </c>
      <c r="K67" s="69">
        <v>0.8</v>
      </c>
      <c r="L67" s="68">
        <f t="shared" si="6"/>
        <v>765.184</v>
      </c>
      <c r="M67" s="70">
        <f t="shared" si="7"/>
        <v>191.296</v>
      </c>
      <c r="N67" s="104" t="s">
        <v>244</v>
      </c>
      <c r="O67" s="30" t="s">
        <v>27</v>
      </c>
      <c r="P67" s="74"/>
      <c r="Q67" s="110"/>
    </row>
    <row r="68" s="4" customFormat="1" ht="18.6" customHeight="1" spans="1:17">
      <c r="A68" s="32">
        <v>62</v>
      </c>
      <c r="B68" s="47" t="s">
        <v>245</v>
      </c>
      <c r="C68" s="32" t="s">
        <v>22</v>
      </c>
      <c r="D68" s="88" t="s">
        <v>156</v>
      </c>
      <c r="E68" s="44" t="s">
        <v>246</v>
      </c>
      <c r="F68" s="34" t="s">
        <v>243</v>
      </c>
      <c r="G68" s="45">
        <v>11.2</v>
      </c>
      <c r="H68" s="46">
        <v>11.2</v>
      </c>
      <c r="I68" s="67">
        <f t="shared" si="4"/>
        <v>12544</v>
      </c>
      <c r="J68" s="68">
        <f t="shared" si="5"/>
        <v>765.184</v>
      </c>
      <c r="K68" s="69">
        <v>0.8</v>
      </c>
      <c r="L68" s="68">
        <f t="shared" si="6"/>
        <v>612.1472</v>
      </c>
      <c r="M68" s="70">
        <f t="shared" si="7"/>
        <v>153.0368</v>
      </c>
      <c r="N68" s="73" t="s">
        <v>247</v>
      </c>
      <c r="O68" s="30" t="s">
        <v>27</v>
      </c>
      <c r="P68" s="30"/>
      <c r="Q68" s="86"/>
    </row>
    <row r="69" s="4" customFormat="1" ht="18.6" customHeight="1" spans="1:17">
      <c r="A69" s="32">
        <v>63</v>
      </c>
      <c r="B69" s="47" t="s">
        <v>248</v>
      </c>
      <c r="C69" s="32" t="s">
        <v>22</v>
      </c>
      <c r="D69" s="37" t="s">
        <v>81</v>
      </c>
      <c r="E69" s="44" t="s">
        <v>249</v>
      </c>
      <c r="F69" s="34" t="s">
        <v>243</v>
      </c>
      <c r="G69" s="45">
        <v>28</v>
      </c>
      <c r="H69" s="46">
        <v>28</v>
      </c>
      <c r="I69" s="67">
        <f t="shared" si="4"/>
        <v>31360</v>
      </c>
      <c r="J69" s="68">
        <f t="shared" si="5"/>
        <v>1912.96</v>
      </c>
      <c r="K69" s="69">
        <v>0.8</v>
      </c>
      <c r="L69" s="68">
        <f t="shared" si="6"/>
        <v>1530.368</v>
      </c>
      <c r="M69" s="70">
        <f t="shared" si="7"/>
        <v>382.592</v>
      </c>
      <c r="N69" s="73" t="s">
        <v>250</v>
      </c>
      <c r="O69" s="30" t="s">
        <v>27</v>
      </c>
      <c r="P69" s="30"/>
      <c r="Q69" s="86"/>
    </row>
    <row r="70" s="4" customFormat="1" ht="18.6" customHeight="1" spans="1:17">
      <c r="A70" s="32">
        <v>64</v>
      </c>
      <c r="B70" s="47" t="s">
        <v>251</v>
      </c>
      <c r="C70" s="32" t="s">
        <v>22</v>
      </c>
      <c r="D70" s="37" t="s">
        <v>221</v>
      </c>
      <c r="E70" s="44" t="s">
        <v>252</v>
      </c>
      <c r="F70" s="34" t="s">
        <v>243</v>
      </c>
      <c r="G70" s="45">
        <v>16.44</v>
      </c>
      <c r="H70" s="46">
        <v>16.44</v>
      </c>
      <c r="I70" s="67">
        <f t="shared" si="4"/>
        <v>18412.8</v>
      </c>
      <c r="J70" s="68">
        <f t="shared" si="5"/>
        <v>1123.1808</v>
      </c>
      <c r="K70" s="69">
        <v>0.8</v>
      </c>
      <c r="L70" s="68">
        <f t="shared" si="6"/>
        <v>898.54464</v>
      </c>
      <c r="M70" s="70">
        <f t="shared" si="7"/>
        <v>224.63616</v>
      </c>
      <c r="N70" s="73" t="s">
        <v>253</v>
      </c>
      <c r="O70" s="30" t="s">
        <v>27</v>
      </c>
      <c r="P70" s="30"/>
      <c r="Q70" s="86"/>
    </row>
    <row r="71" s="4" customFormat="1" ht="18.6" customHeight="1" spans="1:17">
      <c r="A71" s="32">
        <v>65</v>
      </c>
      <c r="B71" s="47" t="s">
        <v>254</v>
      </c>
      <c r="C71" s="32" t="s">
        <v>22</v>
      </c>
      <c r="D71" s="37" t="s">
        <v>234</v>
      </c>
      <c r="E71" s="44" t="s">
        <v>255</v>
      </c>
      <c r="F71" s="34" t="s">
        <v>243</v>
      </c>
      <c r="G71" s="45">
        <v>18.35</v>
      </c>
      <c r="H71" s="46">
        <v>18.35</v>
      </c>
      <c r="I71" s="67">
        <f t="shared" si="4"/>
        <v>20552</v>
      </c>
      <c r="J71" s="68">
        <f t="shared" si="5"/>
        <v>1253.672</v>
      </c>
      <c r="K71" s="69">
        <v>0.8</v>
      </c>
      <c r="L71" s="68">
        <f t="shared" si="6"/>
        <v>1002.9376</v>
      </c>
      <c r="M71" s="70">
        <f t="shared" si="7"/>
        <v>250.7344</v>
      </c>
      <c r="N71" s="73" t="s">
        <v>256</v>
      </c>
      <c r="O71" s="30" t="s">
        <v>27</v>
      </c>
      <c r="P71" s="30"/>
      <c r="Q71" s="86"/>
    </row>
    <row r="72" s="4" customFormat="1" ht="18.6" customHeight="1" spans="1:17">
      <c r="A72" s="32">
        <v>66</v>
      </c>
      <c r="B72" s="47" t="s">
        <v>257</v>
      </c>
      <c r="C72" s="32" t="s">
        <v>22</v>
      </c>
      <c r="D72" s="37" t="s">
        <v>181</v>
      </c>
      <c r="E72" s="44" t="s">
        <v>258</v>
      </c>
      <c r="F72" s="34" t="s">
        <v>243</v>
      </c>
      <c r="G72" s="45">
        <v>8.4</v>
      </c>
      <c r="H72" s="46">
        <v>8.4</v>
      </c>
      <c r="I72" s="67">
        <f t="shared" ref="I72:I98" si="8">G72*1120</f>
        <v>9408</v>
      </c>
      <c r="J72" s="68">
        <f t="shared" ref="J72:J98" si="9">G72*68.32</f>
        <v>573.888</v>
      </c>
      <c r="K72" s="69">
        <v>0.8</v>
      </c>
      <c r="L72" s="68">
        <f t="shared" ref="L72:L98" si="10">J72*K72</f>
        <v>459.1104</v>
      </c>
      <c r="M72" s="70">
        <f t="shared" ref="M72:M98" si="11">G72*13.664</f>
        <v>114.7776</v>
      </c>
      <c r="N72" s="73" t="s">
        <v>259</v>
      </c>
      <c r="O72" s="30" t="s">
        <v>27</v>
      </c>
      <c r="P72" s="30"/>
      <c r="Q72" s="86"/>
    </row>
    <row r="73" s="4" customFormat="1" ht="18.6" customHeight="1" spans="1:17">
      <c r="A73" s="32">
        <v>67</v>
      </c>
      <c r="B73" s="47" t="s">
        <v>260</v>
      </c>
      <c r="C73" s="32" t="s">
        <v>22</v>
      </c>
      <c r="D73" s="37" t="s">
        <v>261</v>
      </c>
      <c r="E73" s="44" t="s">
        <v>262</v>
      </c>
      <c r="F73" s="34" t="s">
        <v>243</v>
      </c>
      <c r="G73" s="45">
        <v>11.2</v>
      </c>
      <c r="H73" s="46">
        <v>11.2</v>
      </c>
      <c r="I73" s="67">
        <f t="shared" si="8"/>
        <v>12544</v>
      </c>
      <c r="J73" s="68">
        <f t="shared" si="9"/>
        <v>765.184</v>
      </c>
      <c r="K73" s="69">
        <v>0.8</v>
      </c>
      <c r="L73" s="68">
        <f t="shared" si="10"/>
        <v>612.1472</v>
      </c>
      <c r="M73" s="70">
        <f t="shared" si="11"/>
        <v>153.0368</v>
      </c>
      <c r="N73" s="73" t="s">
        <v>263</v>
      </c>
      <c r="O73" s="30" t="s">
        <v>27</v>
      </c>
      <c r="P73" s="30"/>
      <c r="Q73" s="86"/>
    </row>
    <row r="74" s="4" customFormat="1" ht="18.6" customHeight="1" spans="1:17">
      <c r="A74" s="32">
        <v>68</v>
      </c>
      <c r="B74" s="47" t="s">
        <v>264</v>
      </c>
      <c r="C74" s="32" t="s">
        <v>22</v>
      </c>
      <c r="D74" s="37" t="s">
        <v>185</v>
      </c>
      <c r="E74" s="44" t="s">
        <v>265</v>
      </c>
      <c r="F74" s="34" t="s">
        <v>243</v>
      </c>
      <c r="G74" s="45">
        <v>11.2</v>
      </c>
      <c r="H74" s="46">
        <v>11.2</v>
      </c>
      <c r="I74" s="67">
        <f t="shared" si="8"/>
        <v>12544</v>
      </c>
      <c r="J74" s="68">
        <f t="shared" si="9"/>
        <v>765.184</v>
      </c>
      <c r="K74" s="69">
        <v>0.8</v>
      </c>
      <c r="L74" s="68">
        <f t="shared" si="10"/>
        <v>612.1472</v>
      </c>
      <c r="M74" s="70">
        <f t="shared" si="11"/>
        <v>153.0368</v>
      </c>
      <c r="N74" s="73" t="s">
        <v>266</v>
      </c>
      <c r="O74" s="30" t="s">
        <v>27</v>
      </c>
      <c r="P74" s="74"/>
      <c r="Q74" s="86"/>
    </row>
    <row r="75" s="4" customFormat="1" ht="18.6" customHeight="1" spans="1:17">
      <c r="A75" s="32">
        <v>69</v>
      </c>
      <c r="B75" s="47" t="s">
        <v>267</v>
      </c>
      <c r="C75" s="32" t="s">
        <v>22</v>
      </c>
      <c r="D75" s="37" t="s">
        <v>234</v>
      </c>
      <c r="E75" s="44" t="s">
        <v>122</v>
      </c>
      <c r="F75" s="34" t="s">
        <v>243</v>
      </c>
      <c r="G75" s="45">
        <v>11.83</v>
      </c>
      <c r="H75" s="46">
        <v>11.83</v>
      </c>
      <c r="I75" s="67">
        <f t="shared" si="8"/>
        <v>13249.6</v>
      </c>
      <c r="J75" s="68">
        <f t="shared" si="9"/>
        <v>808.2256</v>
      </c>
      <c r="K75" s="69">
        <v>0.8</v>
      </c>
      <c r="L75" s="68">
        <f t="shared" si="10"/>
        <v>646.58048</v>
      </c>
      <c r="M75" s="70">
        <f t="shared" si="11"/>
        <v>161.64512</v>
      </c>
      <c r="N75" s="73" t="s">
        <v>268</v>
      </c>
      <c r="O75" s="30" t="s">
        <v>27</v>
      </c>
      <c r="P75" s="30"/>
      <c r="Q75" s="86"/>
    </row>
    <row r="76" s="4" customFormat="1" ht="18.6" customHeight="1" spans="1:17">
      <c r="A76" s="32">
        <v>70</v>
      </c>
      <c r="B76" s="47" t="s">
        <v>269</v>
      </c>
      <c r="C76" s="32" t="s">
        <v>22</v>
      </c>
      <c r="D76" s="37" t="s">
        <v>103</v>
      </c>
      <c r="E76" s="44" t="s">
        <v>270</v>
      </c>
      <c r="F76" s="34" t="s">
        <v>243</v>
      </c>
      <c r="G76" s="45">
        <v>11.8</v>
      </c>
      <c r="H76" s="46">
        <v>11.8</v>
      </c>
      <c r="I76" s="67">
        <f t="shared" si="8"/>
        <v>13216</v>
      </c>
      <c r="J76" s="68">
        <f t="shared" si="9"/>
        <v>806.176</v>
      </c>
      <c r="K76" s="69">
        <v>0.8</v>
      </c>
      <c r="L76" s="68">
        <f t="shared" si="10"/>
        <v>644.9408</v>
      </c>
      <c r="M76" s="70">
        <f t="shared" si="11"/>
        <v>161.2352</v>
      </c>
      <c r="N76" s="73" t="s">
        <v>271</v>
      </c>
      <c r="O76" s="30" t="s">
        <v>27</v>
      </c>
      <c r="P76" s="30"/>
      <c r="Q76" s="86"/>
    </row>
    <row r="77" s="4" customFormat="1" ht="18.6" customHeight="1" spans="1:17">
      <c r="A77" s="32">
        <v>71</v>
      </c>
      <c r="B77" s="47" t="s">
        <v>272</v>
      </c>
      <c r="C77" s="32" t="s">
        <v>22</v>
      </c>
      <c r="D77" s="37" t="s">
        <v>96</v>
      </c>
      <c r="E77" s="44" t="s">
        <v>273</v>
      </c>
      <c r="F77" s="34" t="s">
        <v>274</v>
      </c>
      <c r="G77" s="45">
        <v>21.44</v>
      </c>
      <c r="H77" s="46">
        <v>21.44</v>
      </c>
      <c r="I77" s="67">
        <f t="shared" si="8"/>
        <v>24012.8</v>
      </c>
      <c r="J77" s="68">
        <f t="shared" si="9"/>
        <v>1464.7808</v>
      </c>
      <c r="K77" s="69">
        <v>0.8</v>
      </c>
      <c r="L77" s="68">
        <f t="shared" si="10"/>
        <v>1171.82464</v>
      </c>
      <c r="M77" s="70">
        <f t="shared" si="11"/>
        <v>292.95616</v>
      </c>
      <c r="N77" s="73" t="s">
        <v>275</v>
      </c>
      <c r="O77" s="30" t="s">
        <v>27</v>
      </c>
      <c r="P77" s="30"/>
      <c r="Q77" s="86"/>
    </row>
    <row r="78" s="4" customFormat="1" ht="18.6" customHeight="1" spans="1:17">
      <c r="A78" s="32">
        <v>72</v>
      </c>
      <c r="B78" s="47" t="s">
        <v>276</v>
      </c>
      <c r="C78" s="32" t="s">
        <v>22</v>
      </c>
      <c r="D78" s="37" t="s">
        <v>234</v>
      </c>
      <c r="E78" s="44" t="s">
        <v>277</v>
      </c>
      <c r="F78" s="34" t="s">
        <v>274</v>
      </c>
      <c r="G78" s="45">
        <v>8.4</v>
      </c>
      <c r="H78" s="46">
        <v>8.4</v>
      </c>
      <c r="I78" s="67">
        <f t="shared" si="8"/>
        <v>9408</v>
      </c>
      <c r="J78" s="68">
        <f t="shared" si="9"/>
        <v>573.888</v>
      </c>
      <c r="K78" s="69">
        <v>0.8</v>
      </c>
      <c r="L78" s="68">
        <f t="shared" si="10"/>
        <v>459.1104</v>
      </c>
      <c r="M78" s="70">
        <f t="shared" si="11"/>
        <v>114.7776</v>
      </c>
      <c r="N78" s="73" t="s">
        <v>278</v>
      </c>
      <c r="O78" s="30" t="s">
        <v>27</v>
      </c>
      <c r="P78" s="30"/>
      <c r="Q78" s="86"/>
    </row>
    <row r="79" s="4" customFormat="1" ht="18.6" customHeight="1" spans="1:17">
      <c r="A79" s="32">
        <v>73</v>
      </c>
      <c r="B79" s="47" t="s">
        <v>279</v>
      </c>
      <c r="C79" s="32" t="s">
        <v>22</v>
      </c>
      <c r="D79" s="37" t="s">
        <v>138</v>
      </c>
      <c r="E79" s="44" t="s">
        <v>280</v>
      </c>
      <c r="F79" s="34" t="s">
        <v>274</v>
      </c>
      <c r="G79" s="45">
        <v>19.49</v>
      </c>
      <c r="H79" s="46">
        <v>19.49</v>
      </c>
      <c r="I79" s="67">
        <f t="shared" si="8"/>
        <v>21828.8</v>
      </c>
      <c r="J79" s="68">
        <f t="shared" si="9"/>
        <v>1331.5568</v>
      </c>
      <c r="K79" s="69">
        <v>0.8</v>
      </c>
      <c r="L79" s="68">
        <f t="shared" si="10"/>
        <v>1065.24544</v>
      </c>
      <c r="M79" s="70">
        <f t="shared" si="11"/>
        <v>266.31136</v>
      </c>
      <c r="N79" s="73" t="s">
        <v>281</v>
      </c>
      <c r="O79" s="30" t="s">
        <v>27</v>
      </c>
      <c r="P79" s="105"/>
      <c r="Q79" s="105"/>
    </row>
    <row r="80" s="4" customFormat="1" ht="18.6" customHeight="1" spans="1:17">
      <c r="A80" s="32">
        <v>74</v>
      </c>
      <c r="B80" s="47" t="s">
        <v>282</v>
      </c>
      <c r="C80" s="32" t="s">
        <v>22</v>
      </c>
      <c r="D80" s="37" t="s">
        <v>138</v>
      </c>
      <c r="E80" s="44" t="s">
        <v>283</v>
      </c>
      <c r="F80" s="34" t="s">
        <v>274</v>
      </c>
      <c r="G80" s="45">
        <v>14.06</v>
      </c>
      <c r="H80" s="46">
        <v>14.06</v>
      </c>
      <c r="I80" s="67">
        <f t="shared" si="8"/>
        <v>15747.2</v>
      </c>
      <c r="J80" s="68">
        <f t="shared" si="9"/>
        <v>960.5792</v>
      </c>
      <c r="K80" s="69">
        <v>0.8</v>
      </c>
      <c r="L80" s="68">
        <f t="shared" si="10"/>
        <v>768.46336</v>
      </c>
      <c r="M80" s="70">
        <f t="shared" si="11"/>
        <v>192.11584</v>
      </c>
      <c r="N80" s="73" t="s">
        <v>284</v>
      </c>
      <c r="O80" s="30" t="s">
        <v>27</v>
      </c>
      <c r="P80" s="105"/>
      <c r="Q80" s="105"/>
    </row>
    <row r="81" s="4" customFormat="1" ht="18.6" customHeight="1" spans="1:17">
      <c r="A81" s="32">
        <v>75</v>
      </c>
      <c r="B81" s="47" t="s">
        <v>285</v>
      </c>
      <c r="C81" s="32" t="s">
        <v>22</v>
      </c>
      <c r="D81" s="37" t="s">
        <v>234</v>
      </c>
      <c r="E81" s="44" t="s">
        <v>286</v>
      </c>
      <c r="F81" s="34" t="s">
        <v>274</v>
      </c>
      <c r="G81" s="45">
        <v>19.88</v>
      </c>
      <c r="H81" s="46">
        <v>19.88</v>
      </c>
      <c r="I81" s="67">
        <f t="shared" si="8"/>
        <v>22265.6</v>
      </c>
      <c r="J81" s="68">
        <f t="shared" si="9"/>
        <v>1358.2016</v>
      </c>
      <c r="K81" s="69">
        <v>0.8</v>
      </c>
      <c r="L81" s="68">
        <f t="shared" si="10"/>
        <v>1086.56128</v>
      </c>
      <c r="M81" s="70">
        <f t="shared" si="11"/>
        <v>271.64032</v>
      </c>
      <c r="N81" s="73" t="s">
        <v>287</v>
      </c>
      <c r="O81" s="30" t="s">
        <v>27</v>
      </c>
      <c r="P81" s="105"/>
      <c r="Q81" s="105"/>
    </row>
    <row r="82" s="4" customFormat="1" ht="18.6" customHeight="1" spans="1:17">
      <c r="A82" s="32">
        <v>76</v>
      </c>
      <c r="B82" s="47" t="s">
        <v>288</v>
      </c>
      <c r="C82" s="32" t="s">
        <v>22</v>
      </c>
      <c r="D82" s="37" t="s">
        <v>96</v>
      </c>
      <c r="E82" s="44" t="s">
        <v>289</v>
      </c>
      <c r="F82" s="34" t="s">
        <v>274</v>
      </c>
      <c r="G82" s="45">
        <v>7.05</v>
      </c>
      <c r="H82" s="46">
        <v>7.05</v>
      </c>
      <c r="I82" s="67">
        <f t="shared" si="8"/>
        <v>7896</v>
      </c>
      <c r="J82" s="68">
        <f t="shared" si="9"/>
        <v>481.656</v>
      </c>
      <c r="K82" s="69">
        <v>0.8</v>
      </c>
      <c r="L82" s="68">
        <f t="shared" si="10"/>
        <v>385.3248</v>
      </c>
      <c r="M82" s="70">
        <f t="shared" si="11"/>
        <v>96.3312</v>
      </c>
      <c r="N82" s="73" t="s">
        <v>290</v>
      </c>
      <c r="O82" s="30" t="s">
        <v>27</v>
      </c>
      <c r="P82" s="105"/>
      <c r="Q82" s="105"/>
    </row>
    <row r="83" s="4" customFormat="1" ht="18.6" customHeight="1" spans="1:17">
      <c r="A83" s="32">
        <v>77</v>
      </c>
      <c r="B83" s="47" t="s">
        <v>291</v>
      </c>
      <c r="C83" s="32" t="s">
        <v>22</v>
      </c>
      <c r="D83" s="37" t="s">
        <v>221</v>
      </c>
      <c r="E83" s="44" t="s">
        <v>292</v>
      </c>
      <c r="F83" s="34" t="s">
        <v>274</v>
      </c>
      <c r="G83" s="45">
        <v>10.36</v>
      </c>
      <c r="H83" s="46">
        <v>10.36</v>
      </c>
      <c r="I83" s="67">
        <f t="shared" si="8"/>
        <v>11603.2</v>
      </c>
      <c r="J83" s="68">
        <f t="shared" si="9"/>
        <v>707.7952</v>
      </c>
      <c r="K83" s="69">
        <v>0.8</v>
      </c>
      <c r="L83" s="68">
        <f t="shared" si="10"/>
        <v>566.23616</v>
      </c>
      <c r="M83" s="70">
        <f t="shared" si="11"/>
        <v>141.55904</v>
      </c>
      <c r="N83" s="73" t="s">
        <v>293</v>
      </c>
      <c r="O83" s="30" t="s">
        <v>27</v>
      </c>
      <c r="P83" s="105"/>
      <c r="Q83" s="105"/>
    </row>
    <row r="84" s="4" customFormat="1" ht="18.6" customHeight="1" spans="1:17">
      <c r="A84" s="32">
        <v>78</v>
      </c>
      <c r="B84" s="47" t="s">
        <v>294</v>
      </c>
      <c r="C84" s="32" t="s">
        <v>22</v>
      </c>
      <c r="D84" s="37" t="s">
        <v>81</v>
      </c>
      <c r="E84" s="44" t="s">
        <v>295</v>
      </c>
      <c r="F84" s="34" t="s">
        <v>274</v>
      </c>
      <c r="G84" s="45">
        <v>14.29</v>
      </c>
      <c r="H84" s="46">
        <v>14.29</v>
      </c>
      <c r="I84" s="67">
        <f t="shared" si="8"/>
        <v>16004.8</v>
      </c>
      <c r="J84" s="68">
        <f t="shared" si="9"/>
        <v>976.2928</v>
      </c>
      <c r="K84" s="69">
        <v>0.8</v>
      </c>
      <c r="L84" s="68">
        <f t="shared" si="10"/>
        <v>781.03424</v>
      </c>
      <c r="M84" s="70">
        <f t="shared" si="11"/>
        <v>195.25856</v>
      </c>
      <c r="N84" s="73" t="s">
        <v>296</v>
      </c>
      <c r="O84" s="30" t="s">
        <v>27</v>
      </c>
      <c r="P84" s="105"/>
      <c r="Q84" s="105"/>
    </row>
    <row r="85" s="4" customFormat="1" ht="18.6" customHeight="1" spans="1:17">
      <c r="A85" s="32">
        <v>79</v>
      </c>
      <c r="B85" s="47" t="s">
        <v>297</v>
      </c>
      <c r="C85" s="32" t="s">
        <v>22</v>
      </c>
      <c r="D85" s="37" t="s">
        <v>138</v>
      </c>
      <c r="E85" s="44" t="s">
        <v>298</v>
      </c>
      <c r="F85" s="34" t="s">
        <v>274</v>
      </c>
      <c r="G85" s="45">
        <v>13.8</v>
      </c>
      <c r="H85" s="46">
        <v>13.8</v>
      </c>
      <c r="I85" s="67">
        <f t="shared" si="8"/>
        <v>15456</v>
      </c>
      <c r="J85" s="68">
        <f t="shared" si="9"/>
        <v>942.816</v>
      </c>
      <c r="K85" s="69">
        <v>0.8</v>
      </c>
      <c r="L85" s="68">
        <f t="shared" si="10"/>
        <v>754.2528</v>
      </c>
      <c r="M85" s="70">
        <f t="shared" si="11"/>
        <v>188.5632</v>
      </c>
      <c r="N85" s="73" t="s">
        <v>299</v>
      </c>
      <c r="O85" s="30" t="s">
        <v>27</v>
      </c>
      <c r="P85" s="105"/>
      <c r="Q85" s="105"/>
    </row>
    <row r="86" s="4" customFormat="1" ht="18.6" customHeight="1" spans="1:17">
      <c r="A86" s="32">
        <v>80</v>
      </c>
      <c r="B86" s="47" t="s">
        <v>300</v>
      </c>
      <c r="C86" s="32" t="s">
        <v>22</v>
      </c>
      <c r="D86" s="37" t="s">
        <v>45</v>
      </c>
      <c r="E86" s="44" t="s">
        <v>301</v>
      </c>
      <c r="F86" s="34" t="s">
        <v>302</v>
      </c>
      <c r="G86" s="45">
        <v>12.06</v>
      </c>
      <c r="H86" s="46">
        <v>12.06</v>
      </c>
      <c r="I86" s="67">
        <f t="shared" si="8"/>
        <v>13507.2</v>
      </c>
      <c r="J86" s="68">
        <f t="shared" si="9"/>
        <v>823.9392</v>
      </c>
      <c r="K86" s="69">
        <v>0.8</v>
      </c>
      <c r="L86" s="68">
        <f t="shared" si="10"/>
        <v>659.15136</v>
      </c>
      <c r="M86" s="70">
        <f t="shared" si="11"/>
        <v>164.78784</v>
      </c>
      <c r="N86" s="73" t="s">
        <v>303</v>
      </c>
      <c r="O86" s="30" t="s">
        <v>27</v>
      </c>
      <c r="P86" s="105"/>
      <c r="Q86" s="105"/>
    </row>
    <row r="87" s="4" customFormat="1" ht="18.6" customHeight="1" spans="1:17">
      <c r="A87" s="32">
        <v>81</v>
      </c>
      <c r="B87" s="47" t="s">
        <v>304</v>
      </c>
      <c r="C87" s="32" t="s">
        <v>22</v>
      </c>
      <c r="D87" s="37" t="s">
        <v>65</v>
      </c>
      <c r="E87" s="44" t="s">
        <v>305</v>
      </c>
      <c r="F87" s="34" t="s">
        <v>302</v>
      </c>
      <c r="G87" s="45">
        <v>7.05</v>
      </c>
      <c r="H87" s="46">
        <v>7.05</v>
      </c>
      <c r="I87" s="67">
        <f t="shared" si="8"/>
        <v>7896</v>
      </c>
      <c r="J87" s="68">
        <f t="shared" si="9"/>
        <v>481.656</v>
      </c>
      <c r="K87" s="69">
        <v>0.8</v>
      </c>
      <c r="L87" s="68">
        <f t="shared" si="10"/>
        <v>385.3248</v>
      </c>
      <c r="M87" s="70">
        <f t="shared" si="11"/>
        <v>96.3312</v>
      </c>
      <c r="N87" s="73" t="s">
        <v>306</v>
      </c>
      <c r="O87" s="30" t="s">
        <v>27</v>
      </c>
      <c r="P87" s="105"/>
      <c r="Q87" s="105"/>
    </row>
    <row r="88" s="4" customFormat="1" ht="18.6" customHeight="1" spans="1:17">
      <c r="A88" s="32">
        <v>82</v>
      </c>
      <c r="B88" s="47" t="s">
        <v>307</v>
      </c>
      <c r="C88" s="32" t="s">
        <v>22</v>
      </c>
      <c r="D88" s="37" t="s">
        <v>308</v>
      </c>
      <c r="E88" s="44" t="s">
        <v>309</v>
      </c>
      <c r="F88" s="34" t="s">
        <v>302</v>
      </c>
      <c r="G88" s="45">
        <v>9.31</v>
      </c>
      <c r="H88" s="46">
        <v>9.31</v>
      </c>
      <c r="I88" s="67">
        <f t="shared" si="8"/>
        <v>10427.2</v>
      </c>
      <c r="J88" s="68">
        <f t="shared" si="9"/>
        <v>636.0592</v>
      </c>
      <c r="K88" s="69">
        <v>0.8</v>
      </c>
      <c r="L88" s="68">
        <f t="shared" si="10"/>
        <v>508.84736</v>
      </c>
      <c r="M88" s="70">
        <f t="shared" si="11"/>
        <v>127.21184</v>
      </c>
      <c r="N88" s="73" t="s">
        <v>310</v>
      </c>
      <c r="O88" s="30" t="s">
        <v>27</v>
      </c>
      <c r="P88" s="105"/>
      <c r="Q88" s="105"/>
    </row>
    <row r="89" s="4" customFormat="1" ht="18.6" customHeight="1" spans="1:17">
      <c r="A89" s="32">
        <v>83</v>
      </c>
      <c r="B89" s="47" t="s">
        <v>311</v>
      </c>
      <c r="C89" s="32" t="s">
        <v>22</v>
      </c>
      <c r="D89" s="37" t="s">
        <v>210</v>
      </c>
      <c r="E89" s="44" t="s">
        <v>312</v>
      </c>
      <c r="F89" s="34" t="s">
        <v>302</v>
      </c>
      <c r="G89" s="45">
        <v>18.56</v>
      </c>
      <c r="H89" s="46">
        <v>18.56</v>
      </c>
      <c r="I89" s="67">
        <f t="shared" si="8"/>
        <v>20787.2</v>
      </c>
      <c r="J89" s="68">
        <f t="shared" si="9"/>
        <v>1268.0192</v>
      </c>
      <c r="K89" s="69">
        <v>0.8</v>
      </c>
      <c r="L89" s="68">
        <f t="shared" si="10"/>
        <v>1014.41536</v>
      </c>
      <c r="M89" s="70">
        <f t="shared" si="11"/>
        <v>253.60384</v>
      </c>
      <c r="N89" s="73" t="s">
        <v>313</v>
      </c>
      <c r="O89" s="30" t="s">
        <v>27</v>
      </c>
      <c r="P89" s="105"/>
      <c r="Q89" s="105"/>
    </row>
    <row r="90" s="4" customFormat="1" ht="18.6" customHeight="1" spans="1:17">
      <c r="A90" s="32">
        <v>84</v>
      </c>
      <c r="B90" s="47" t="s">
        <v>314</v>
      </c>
      <c r="C90" s="32" t="s">
        <v>22</v>
      </c>
      <c r="D90" s="37" t="s">
        <v>315</v>
      </c>
      <c r="E90" s="44" t="s">
        <v>316</v>
      </c>
      <c r="F90" s="34" t="s">
        <v>302</v>
      </c>
      <c r="G90" s="45">
        <v>15.88</v>
      </c>
      <c r="H90" s="46">
        <v>15.88</v>
      </c>
      <c r="I90" s="67">
        <f t="shared" si="8"/>
        <v>17785.6</v>
      </c>
      <c r="J90" s="68">
        <f t="shared" si="9"/>
        <v>1084.9216</v>
      </c>
      <c r="K90" s="69">
        <v>0.8</v>
      </c>
      <c r="L90" s="68">
        <f t="shared" si="10"/>
        <v>867.93728</v>
      </c>
      <c r="M90" s="70">
        <f t="shared" si="11"/>
        <v>216.98432</v>
      </c>
      <c r="N90" s="73" t="s">
        <v>317</v>
      </c>
      <c r="O90" s="30" t="s">
        <v>27</v>
      </c>
      <c r="P90" s="105"/>
      <c r="Q90" s="105"/>
    </row>
    <row r="91" s="4" customFormat="1" ht="18.6" customHeight="1" spans="1:17">
      <c r="A91" s="32">
        <v>85</v>
      </c>
      <c r="B91" s="47" t="s">
        <v>318</v>
      </c>
      <c r="C91" s="32" t="s">
        <v>22</v>
      </c>
      <c r="D91" s="37" t="s">
        <v>319</v>
      </c>
      <c r="E91" s="44" t="s">
        <v>320</v>
      </c>
      <c r="F91" s="34" t="s">
        <v>302</v>
      </c>
      <c r="G91" s="45">
        <v>11.22</v>
      </c>
      <c r="H91" s="46">
        <v>11.22</v>
      </c>
      <c r="I91" s="67">
        <f t="shared" si="8"/>
        <v>12566.4</v>
      </c>
      <c r="J91" s="68">
        <f t="shared" si="9"/>
        <v>766.5504</v>
      </c>
      <c r="K91" s="69">
        <v>0.8</v>
      </c>
      <c r="L91" s="68">
        <f t="shared" si="10"/>
        <v>613.24032</v>
      </c>
      <c r="M91" s="70">
        <f t="shared" si="11"/>
        <v>153.31008</v>
      </c>
      <c r="N91" s="73" t="s">
        <v>321</v>
      </c>
      <c r="O91" s="30" t="s">
        <v>27</v>
      </c>
      <c r="P91" s="105"/>
      <c r="Q91" s="105"/>
    </row>
    <row r="92" s="4" customFormat="1" ht="18.6" customHeight="1" spans="1:17">
      <c r="A92" s="32">
        <v>86</v>
      </c>
      <c r="B92" s="47" t="s">
        <v>322</v>
      </c>
      <c r="C92" s="32" t="s">
        <v>22</v>
      </c>
      <c r="D92" s="48" t="s">
        <v>114</v>
      </c>
      <c r="E92" s="44" t="s">
        <v>323</v>
      </c>
      <c r="F92" s="34" t="s">
        <v>302</v>
      </c>
      <c r="G92" s="45">
        <v>7.05</v>
      </c>
      <c r="H92" s="46">
        <v>7.05</v>
      </c>
      <c r="I92" s="67">
        <f t="shared" si="8"/>
        <v>7896</v>
      </c>
      <c r="J92" s="68">
        <f t="shared" si="9"/>
        <v>481.656</v>
      </c>
      <c r="K92" s="69">
        <v>0.8</v>
      </c>
      <c r="L92" s="68">
        <f t="shared" si="10"/>
        <v>385.3248</v>
      </c>
      <c r="M92" s="70">
        <f t="shared" si="11"/>
        <v>96.3312</v>
      </c>
      <c r="N92" s="76" t="s">
        <v>324</v>
      </c>
      <c r="O92" s="30" t="s">
        <v>27</v>
      </c>
      <c r="P92" s="105"/>
      <c r="Q92" s="105"/>
    </row>
    <row r="93" s="4" customFormat="1" ht="18.6" customHeight="1" spans="1:17">
      <c r="A93" s="32">
        <v>87</v>
      </c>
      <c r="B93" s="47" t="s">
        <v>325</v>
      </c>
      <c r="C93" s="32" t="s">
        <v>22</v>
      </c>
      <c r="D93" s="37" t="s">
        <v>138</v>
      </c>
      <c r="E93" s="44" t="s">
        <v>326</v>
      </c>
      <c r="F93" s="34" t="s">
        <v>302</v>
      </c>
      <c r="G93" s="45">
        <v>10.1</v>
      </c>
      <c r="H93" s="46">
        <v>10.1</v>
      </c>
      <c r="I93" s="67">
        <f t="shared" si="8"/>
        <v>11312</v>
      </c>
      <c r="J93" s="68">
        <f t="shared" si="9"/>
        <v>690.032</v>
      </c>
      <c r="K93" s="69">
        <v>0.8</v>
      </c>
      <c r="L93" s="68">
        <f t="shared" si="10"/>
        <v>552.0256</v>
      </c>
      <c r="M93" s="70">
        <f t="shared" si="11"/>
        <v>138.0064</v>
      </c>
      <c r="N93" s="73" t="s">
        <v>327</v>
      </c>
      <c r="O93" s="30" t="s">
        <v>27</v>
      </c>
      <c r="P93" s="105"/>
      <c r="Q93" s="105"/>
    </row>
    <row r="94" s="4" customFormat="1" ht="18.6" customHeight="1" spans="1:17">
      <c r="A94" s="32">
        <v>88</v>
      </c>
      <c r="B94" s="47" t="s">
        <v>328</v>
      </c>
      <c r="C94" s="32" t="s">
        <v>22</v>
      </c>
      <c r="D94" s="37" t="s">
        <v>92</v>
      </c>
      <c r="E94" s="44" t="s">
        <v>329</v>
      </c>
      <c r="F94" s="34" t="s">
        <v>302</v>
      </c>
      <c r="G94" s="89">
        <v>15.61</v>
      </c>
      <c r="H94" s="90">
        <v>15.61</v>
      </c>
      <c r="I94" s="67">
        <f t="shared" si="8"/>
        <v>17483.2</v>
      </c>
      <c r="J94" s="68">
        <f t="shared" si="9"/>
        <v>1066.4752</v>
      </c>
      <c r="K94" s="69">
        <v>0.8</v>
      </c>
      <c r="L94" s="68">
        <f t="shared" si="10"/>
        <v>853.18016</v>
      </c>
      <c r="M94" s="70">
        <f t="shared" si="11"/>
        <v>213.29504</v>
      </c>
      <c r="N94" s="73" t="s">
        <v>330</v>
      </c>
      <c r="O94" s="30" t="s">
        <v>27</v>
      </c>
      <c r="P94" s="105"/>
      <c r="Q94" s="105"/>
    </row>
    <row r="95" s="4" customFormat="1" ht="18.6" customHeight="1" spans="1:17">
      <c r="A95" s="32">
        <v>89</v>
      </c>
      <c r="B95" s="47" t="s">
        <v>331</v>
      </c>
      <c r="C95" s="32" t="s">
        <v>22</v>
      </c>
      <c r="D95" s="37" t="s">
        <v>185</v>
      </c>
      <c r="E95" s="44" t="s">
        <v>332</v>
      </c>
      <c r="F95" s="34" t="s">
        <v>302</v>
      </c>
      <c r="G95" s="45">
        <v>7.05</v>
      </c>
      <c r="H95" s="46">
        <v>7.05</v>
      </c>
      <c r="I95" s="67">
        <f t="shared" si="8"/>
        <v>7896</v>
      </c>
      <c r="J95" s="68">
        <f t="shared" si="9"/>
        <v>481.656</v>
      </c>
      <c r="K95" s="69">
        <v>0.8</v>
      </c>
      <c r="L95" s="68">
        <f t="shared" si="10"/>
        <v>385.3248</v>
      </c>
      <c r="M95" s="70">
        <f t="shared" si="11"/>
        <v>96.3312</v>
      </c>
      <c r="N95" s="72" t="s">
        <v>333</v>
      </c>
      <c r="O95" s="30" t="s">
        <v>27</v>
      </c>
      <c r="P95" s="105"/>
      <c r="Q95" s="105"/>
    </row>
    <row r="96" s="4" customFormat="1" ht="18.6" customHeight="1" spans="1:17">
      <c r="A96" s="32">
        <v>90</v>
      </c>
      <c r="B96" s="47" t="s">
        <v>334</v>
      </c>
      <c r="C96" s="32" t="s">
        <v>22</v>
      </c>
      <c r="D96" s="37" t="s">
        <v>335</v>
      </c>
      <c r="E96" s="44" t="s">
        <v>336</v>
      </c>
      <c r="F96" s="34" t="s">
        <v>302</v>
      </c>
      <c r="G96" s="45">
        <v>14.17</v>
      </c>
      <c r="H96" s="46">
        <v>14.17</v>
      </c>
      <c r="I96" s="67">
        <f t="shared" si="8"/>
        <v>15870.4</v>
      </c>
      <c r="J96" s="68">
        <f t="shared" si="9"/>
        <v>968.0944</v>
      </c>
      <c r="K96" s="69">
        <v>0.8</v>
      </c>
      <c r="L96" s="68">
        <f t="shared" si="10"/>
        <v>774.47552</v>
      </c>
      <c r="M96" s="70">
        <f t="shared" si="11"/>
        <v>193.61888</v>
      </c>
      <c r="N96" s="73" t="s">
        <v>337</v>
      </c>
      <c r="O96" s="30" t="s">
        <v>27</v>
      </c>
      <c r="P96" s="105"/>
      <c r="Q96" s="105"/>
    </row>
    <row r="97" s="4" customFormat="1" ht="18.6" customHeight="1" spans="1:17">
      <c r="A97" s="32">
        <v>91</v>
      </c>
      <c r="B97" s="47" t="s">
        <v>338</v>
      </c>
      <c r="C97" s="32" t="s">
        <v>22</v>
      </c>
      <c r="D97" s="37" t="s">
        <v>339</v>
      </c>
      <c r="E97" s="44" t="s">
        <v>340</v>
      </c>
      <c r="F97" s="34" t="s">
        <v>302</v>
      </c>
      <c r="G97" s="45">
        <v>7.6</v>
      </c>
      <c r="H97" s="46">
        <v>7.6</v>
      </c>
      <c r="I97" s="67">
        <f t="shared" si="8"/>
        <v>8512</v>
      </c>
      <c r="J97" s="68">
        <f t="shared" si="9"/>
        <v>519.232</v>
      </c>
      <c r="K97" s="69">
        <v>0.8</v>
      </c>
      <c r="L97" s="68">
        <f t="shared" si="10"/>
        <v>415.3856</v>
      </c>
      <c r="M97" s="70">
        <f t="shared" si="11"/>
        <v>103.8464</v>
      </c>
      <c r="N97" s="73" t="s">
        <v>341</v>
      </c>
      <c r="O97" s="30" t="s">
        <v>27</v>
      </c>
      <c r="P97" s="105"/>
      <c r="Q97" s="105"/>
    </row>
    <row r="98" s="4" customFormat="1" ht="18.6" customHeight="1" spans="1:17">
      <c r="A98" s="32">
        <v>92</v>
      </c>
      <c r="B98" s="47" t="s">
        <v>342</v>
      </c>
      <c r="C98" s="32" t="s">
        <v>22</v>
      </c>
      <c r="D98" s="91" t="s">
        <v>343</v>
      </c>
      <c r="E98" s="44" t="s">
        <v>344</v>
      </c>
      <c r="F98" s="34" t="s">
        <v>345</v>
      </c>
      <c r="G98" s="45">
        <v>72</v>
      </c>
      <c r="H98" s="46">
        <v>72</v>
      </c>
      <c r="I98" s="67">
        <f t="shared" si="8"/>
        <v>80640</v>
      </c>
      <c r="J98" s="68">
        <f t="shared" si="9"/>
        <v>4919.04</v>
      </c>
      <c r="K98" s="69">
        <v>0.8</v>
      </c>
      <c r="L98" s="68">
        <f t="shared" si="10"/>
        <v>3935.232</v>
      </c>
      <c r="M98" s="70">
        <f t="shared" si="11"/>
        <v>983.808</v>
      </c>
      <c r="N98" s="72" t="s">
        <v>346</v>
      </c>
      <c r="O98" s="30" t="s">
        <v>27</v>
      </c>
      <c r="P98" s="105"/>
      <c r="Q98" s="105"/>
    </row>
    <row r="99" s="6" customFormat="1" ht="18.6" customHeight="1" spans="1:17">
      <c r="A99" s="92" t="s">
        <v>347</v>
      </c>
      <c r="B99" s="93"/>
      <c r="C99" s="93"/>
      <c r="D99" s="94"/>
      <c r="E99" s="94"/>
      <c r="F99" s="95"/>
      <c r="G99" s="96">
        <f>SUM(G7:G98)</f>
        <v>1238.79</v>
      </c>
      <c r="H99" s="96">
        <f>SUM(H7:H98)</f>
        <v>1238.79</v>
      </c>
      <c r="I99" s="106">
        <f>SUM(I7:I98)</f>
        <v>1387444.8</v>
      </c>
      <c r="J99" s="68">
        <f>SUM(J7:J98)</f>
        <v>84634.1328</v>
      </c>
      <c r="K99" s="69"/>
      <c r="L99" s="68">
        <f>SUM(L7:L98)</f>
        <v>67707.30624</v>
      </c>
      <c r="M99" s="107">
        <f>SUM(M7:M98)</f>
        <v>16926.82656</v>
      </c>
      <c r="N99" s="94"/>
      <c r="O99" s="94"/>
      <c r="P99" s="95"/>
      <c r="Q99" s="95"/>
    </row>
    <row r="100" s="7" customFormat="1" ht="15" customHeight="1" spans="1:17">
      <c r="A100" s="97" t="s">
        <v>348</v>
      </c>
      <c r="B100" s="98"/>
      <c r="C100" s="99"/>
      <c r="D100" s="99"/>
      <c r="E100" s="97" t="s">
        <v>349</v>
      </c>
      <c r="F100" s="97"/>
      <c r="G100" s="100"/>
      <c r="H100" s="11"/>
      <c r="I100" s="10"/>
      <c r="J100" s="12"/>
      <c r="K100" s="13"/>
      <c r="L100" s="12"/>
      <c r="M100" s="12"/>
      <c r="N100" s="108"/>
      <c r="O100" s="97"/>
      <c r="P100" s="97"/>
      <c r="Q100" s="97"/>
    </row>
  </sheetData>
  <autoFilter ref="A6:U100">
    <extLst/>
  </autoFilter>
  <mergeCells count="6">
    <mergeCell ref="A1:U1"/>
    <mergeCell ref="A2:U2"/>
    <mergeCell ref="A3:U3"/>
    <mergeCell ref="A4:U4"/>
    <mergeCell ref="A5:U5"/>
    <mergeCell ref="A99:B9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玉米散户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2024-06-14T02:44:16Z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451C13D1101645A983055AE858BA05D1_13</vt:lpwstr>
  </property>
</Properties>
</file>