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散户" sheetId="18" r:id="rId1"/>
    <sheet name="大户" sheetId="19" r:id="rId2"/>
    <sheet name="大户2" sheetId="20" r:id="rId3"/>
  </sheets>
  <definedNames>
    <definedName name="_xlnm._FilterDatabase" localSheetId="0" hidden="1">散户!$A$6:$U$108</definedName>
    <definedName name="_xlnm._FilterDatabase" localSheetId="1" hidden="1">大户!$A$6:$U$9</definedName>
    <definedName name="_xlnm._FilterDatabase" localSheetId="2" hidden="1">大户2!$A$6:$U$9</definedName>
    <definedName name="_xlnm.Print_Area" localSheetId="0">散户!$A$1:$Q$108</definedName>
    <definedName name="_xlnm.Print_Titles" localSheetId="0">散户!$1:$6</definedName>
    <definedName name="_xlnm.Print_Area" localSheetId="1">大户!$A$1:$Q$9</definedName>
    <definedName name="_xlnm.Print_Titles" localSheetId="1">大户!$1:$6</definedName>
    <definedName name="_xlnm.Print_Area" localSheetId="2">大户2!$A$1:$Q$9</definedName>
    <definedName name="_xlnm.Print_Titles" localSheetId="2">大户2!$1:$6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<sst xmlns="http://schemas.openxmlformats.org/spreadsheetml/2006/main" count="786" uniqueCount="381">
  <si>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</si>
  <si>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</si>
  <si>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铁岭县镇西堡镇西果子园村民委员会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收入保险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西果子园村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</si>
  <si>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铁岭县镇西堡镇西果子园村吕维德等100户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</si>
  <si>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</si>
  <si>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</si>
  <si>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</si>
  <si>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</si>
  <si>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</si>
  <si>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</si>
  <si>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</si>
  <si>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</si>
  <si>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</si>
  <si>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</si>
  <si>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</si>
  <si>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</si>
  <si>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</si>
  <si>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</si>
  <si>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</si>
  <si>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</si>
  <si>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</si>
  <si>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吕维德</t>
  </si>
  <si>
    <t>西果子园村</t>
  </si>
  <si>
    <t>211221********2119</t>
  </si>
  <si>
    <t>134****1102</t>
  </si>
  <si>
    <t>村东、村西</t>
  </si>
  <si>
    <t>621449********11942</t>
  </si>
  <si>
    <t>农村商业银行</t>
  </si>
  <si>
    <t>高德军</t>
  </si>
  <si>
    <t>211221********2157</t>
  </si>
  <si>
    <t>159****3423</t>
  </si>
  <si>
    <t>621026********70360</t>
  </si>
  <si>
    <t>王兴义</t>
  </si>
  <si>
    <t>211221********2112</t>
  </si>
  <si>
    <t>137****2985</t>
  </si>
  <si>
    <t>621449********09103</t>
  </si>
  <si>
    <t>王兴仁</t>
  </si>
  <si>
    <t>211221********2113</t>
  </si>
  <si>
    <t>150****3792</t>
  </si>
  <si>
    <t>621449********05901</t>
  </si>
  <si>
    <t>王忠立</t>
  </si>
  <si>
    <t>211221********2130</t>
  </si>
  <si>
    <t>150****6011</t>
  </si>
  <si>
    <t>621449********12338</t>
  </si>
  <si>
    <t>高德富</t>
  </si>
  <si>
    <t>211221********2152</t>
  </si>
  <si>
    <t>152****7797</t>
  </si>
  <si>
    <t>621449********13062</t>
  </si>
  <si>
    <t>毕士才</t>
  </si>
  <si>
    <t>211221********2115</t>
  </si>
  <si>
    <t>135****5107</t>
  </si>
  <si>
    <t>621026********70238</t>
  </si>
  <si>
    <t>毕士奎</t>
  </si>
  <si>
    <t>211221********2118</t>
  </si>
  <si>
    <t>159****8912</t>
  </si>
  <si>
    <t>621449********11926</t>
  </si>
  <si>
    <t>唐晓梅</t>
  </si>
  <si>
    <t>211221********2140</t>
  </si>
  <si>
    <t>151****7722</t>
  </si>
  <si>
    <t>621449********97019</t>
  </si>
  <si>
    <t>张丽元</t>
  </si>
  <si>
    <t>211221********2138</t>
  </si>
  <si>
    <t>150****4408</t>
  </si>
  <si>
    <t>621449********28347</t>
  </si>
  <si>
    <t>马跃兴</t>
  </si>
  <si>
    <t>211221********2116</t>
  </si>
  <si>
    <t>156****1768</t>
  </si>
  <si>
    <t>621449********39744</t>
  </si>
  <si>
    <t>李德子</t>
  </si>
  <si>
    <t>134****7301</t>
  </si>
  <si>
    <t>621449********27416</t>
  </si>
  <si>
    <t>李金强</t>
  </si>
  <si>
    <t>211221********2114</t>
  </si>
  <si>
    <t>158****1949</t>
  </si>
  <si>
    <t>621449********28727</t>
  </si>
  <si>
    <t>张双元</t>
  </si>
  <si>
    <t>211221********2135</t>
  </si>
  <si>
    <t>187****7420</t>
  </si>
  <si>
    <t>621449********08493</t>
  </si>
  <si>
    <t>张宝元</t>
  </si>
  <si>
    <t>211221********2111</t>
  </si>
  <si>
    <t>133****3289</t>
  </si>
  <si>
    <t>621449********29432</t>
  </si>
  <si>
    <t>刘玉国</t>
  </si>
  <si>
    <t>211221********2133</t>
  </si>
  <si>
    <t>158****8564</t>
  </si>
  <si>
    <t>621449********21266</t>
  </si>
  <si>
    <t>李金富</t>
  </si>
  <si>
    <t>157****2801</t>
  </si>
  <si>
    <t>621449********86234</t>
  </si>
  <si>
    <t>马丽</t>
  </si>
  <si>
    <t>211221********2184</t>
  </si>
  <si>
    <t>139****7242</t>
  </si>
  <si>
    <t>621449********13592</t>
  </si>
  <si>
    <t>张立军</t>
  </si>
  <si>
    <t>211221********211X</t>
  </si>
  <si>
    <t>133****9805</t>
  </si>
  <si>
    <t>621449********04995</t>
  </si>
  <si>
    <t>张德山</t>
  </si>
  <si>
    <t>135****9175</t>
  </si>
  <si>
    <t>621449********12874</t>
  </si>
  <si>
    <t>李胜仁</t>
  </si>
  <si>
    <t>151****5385</t>
  </si>
  <si>
    <t>621449********94834</t>
  </si>
  <si>
    <t>刘志余</t>
  </si>
  <si>
    <t>151****8744</t>
  </si>
  <si>
    <t>621449********21340</t>
  </si>
  <si>
    <t>刘志昌</t>
  </si>
  <si>
    <t>211221********217X</t>
  </si>
  <si>
    <t>138****8791</t>
  </si>
  <si>
    <t>621449********99565</t>
  </si>
  <si>
    <t>李丙洪</t>
  </si>
  <si>
    <t>211221********2110</t>
  </si>
  <si>
    <t>152****8870</t>
  </si>
  <si>
    <t>502911********5090</t>
  </si>
  <si>
    <t>王兴财</t>
  </si>
  <si>
    <t>159****7132</t>
  </si>
  <si>
    <t>621449********86214</t>
  </si>
  <si>
    <t>李丙利</t>
  </si>
  <si>
    <t>133****2440</t>
  </si>
  <si>
    <t>621449********02017</t>
  </si>
  <si>
    <t>李胜荣</t>
  </si>
  <si>
    <t>211221********2126</t>
  </si>
  <si>
    <t>139****9819</t>
  </si>
  <si>
    <t>621449********21076</t>
  </si>
  <si>
    <t>杨振玉</t>
  </si>
  <si>
    <t>135****0797</t>
  </si>
  <si>
    <t>621449********01007</t>
  </si>
  <si>
    <t>张德文</t>
  </si>
  <si>
    <t>211221********2159</t>
  </si>
  <si>
    <t>158****7683</t>
  </si>
  <si>
    <t>621449********38640</t>
  </si>
  <si>
    <t>李丙财</t>
  </si>
  <si>
    <t>211221********2136</t>
  </si>
  <si>
    <t>183****4823</t>
  </si>
  <si>
    <t>621449********60834</t>
  </si>
  <si>
    <t>王金兰</t>
  </si>
  <si>
    <t>211221********2128</t>
  </si>
  <si>
    <t>151****2863</t>
  </si>
  <si>
    <t>502911********8581</t>
  </si>
  <si>
    <t>孙德贵</t>
  </si>
  <si>
    <t>133****2320</t>
  </si>
  <si>
    <t>502911********0228</t>
  </si>
  <si>
    <t>金君</t>
  </si>
  <si>
    <t>139****6384</t>
  </si>
  <si>
    <t>621449********12221</t>
  </si>
  <si>
    <t>金臣</t>
  </si>
  <si>
    <t>211221********2156</t>
  </si>
  <si>
    <t>153****6672</t>
  </si>
  <si>
    <t>621026********70980</t>
  </si>
  <si>
    <t>项连杰</t>
  </si>
  <si>
    <t>211221********2141</t>
  </si>
  <si>
    <t>152****9207</t>
  </si>
  <si>
    <t>502911********6789</t>
  </si>
  <si>
    <t>孙德付</t>
  </si>
  <si>
    <t>155****2960</t>
  </si>
  <si>
    <t>621449********03948</t>
  </si>
  <si>
    <t>李德宽</t>
  </si>
  <si>
    <t>150****9069</t>
  </si>
  <si>
    <t>621449********01247</t>
  </si>
  <si>
    <t>金淑媛</t>
  </si>
  <si>
    <t>211221********2120</t>
  </si>
  <si>
    <t>187****0182</t>
  </si>
  <si>
    <t>621449********47438</t>
  </si>
  <si>
    <t>李胜臣</t>
  </si>
  <si>
    <t>621449********47446</t>
  </si>
  <si>
    <t>施云凤</t>
  </si>
  <si>
    <t>151****3946</t>
  </si>
  <si>
    <t>621449********01486</t>
  </si>
  <si>
    <t>赵广</t>
  </si>
  <si>
    <t>150****1695</t>
  </si>
  <si>
    <t>502911********7853</t>
  </si>
  <si>
    <t>王艳玲</t>
  </si>
  <si>
    <t>211221********2121</t>
  </si>
  <si>
    <t>150****5083</t>
  </si>
  <si>
    <t>621449********22543</t>
  </si>
  <si>
    <t>李胜君</t>
  </si>
  <si>
    <t>211221********2131</t>
  </si>
  <si>
    <t>134****2562</t>
  </si>
  <si>
    <t>621449********00413</t>
  </si>
  <si>
    <t>张学宽</t>
  </si>
  <si>
    <t>150****0326</t>
  </si>
  <si>
    <t>621449********99359</t>
  </si>
  <si>
    <t>贺鹏</t>
  </si>
  <si>
    <t>150****0203</t>
  </si>
  <si>
    <t>621449********48030</t>
  </si>
  <si>
    <t>温爱民</t>
  </si>
  <si>
    <t>183****8897</t>
  </si>
  <si>
    <t>621449********08204</t>
  </si>
  <si>
    <t>孙德俊</t>
  </si>
  <si>
    <t>134****1210</t>
  </si>
  <si>
    <t>621449********17319</t>
  </si>
  <si>
    <t>温爱群</t>
  </si>
  <si>
    <t>158****3972</t>
  </si>
  <si>
    <t>621449********38939</t>
  </si>
  <si>
    <t>孙德庆</t>
  </si>
  <si>
    <t>211221********2155</t>
  </si>
  <si>
    <t>139****3643</t>
  </si>
  <si>
    <t>502911********4288</t>
  </si>
  <si>
    <t>贺吉</t>
  </si>
  <si>
    <t>152****2867</t>
  </si>
  <si>
    <t>621449********05018</t>
  </si>
  <si>
    <t>金春华</t>
  </si>
  <si>
    <t>156****9088</t>
  </si>
  <si>
    <t>621449********78179</t>
  </si>
  <si>
    <t>牛亚荣</t>
  </si>
  <si>
    <t>211221********2188</t>
  </si>
  <si>
    <t>158****2205</t>
  </si>
  <si>
    <t>村南、村北</t>
  </si>
  <si>
    <t>502911********3752</t>
  </si>
  <si>
    <t>李德阁</t>
  </si>
  <si>
    <t>135****4452</t>
  </si>
  <si>
    <t>621449********74242</t>
  </si>
  <si>
    <t>温爱强</t>
  </si>
  <si>
    <t>151****2878</t>
  </si>
  <si>
    <t>502911********5028</t>
  </si>
  <si>
    <t>项洪义</t>
  </si>
  <si>
    <t>211221********2117</t>
  </si>
  <si>
    <t>151****5925</t>
  </si>
  <si>
    <t>621449********31158</t>
  </si>
  <si>
    <t>温爱财</t>
  </si>
  <si>
    <t>158****2348</t>
  </si>
  <si>
    <t>621449********39176</t>
  </si>
  <si>
    <t>谢凤艳</t>
  </si>
  <si>
    <t>211221********2160</t>
  </si>
  <si>
    <t>152****7225</t>
  </si>
  <si>
    <t>621449********01064</t>
  </si>
  <si>
    <t>李德光</t>
  </si>
  <si>
    <t>211221********2132</t>
  </si>
  <si>
    <t>159****8546</t>
  </si>
  <si>
    <t>621449********11816</t>
  </si>
  <si>
    <t>贺守富</t>
  </si>
  <si>
    <t>135****2718</t>
  </si>
  <si>
    <t>621449********39531</t>
  </si>
  <si>
    <t>郭春和</t>
  </si>
  <si>
    <t>136****7893</t>
  </si>
  <si>
    <t>502911********1438</t>
  </si>
  <si>
    <t>杨军</t>
  </si>
  <si>
    <t>158****3040</t>
  </si>
  <si>
    <t>621449********09430</t>
  </si>
  <si>
    <t>李丙兴</t>
  </si>
  <si>
    <t>150****4568</t>
  </si>
  <si>
    <t>621449********01080</t>
  </si>
  <si>
    <t>高洪仁</t>
  </si>
  <si>
    <t>173****3930</t>
  </si>
  <si>
    <t>621449********47370</t>
  </si>
  <si>
    <t>李丙华</t>
  </si>
  <si>
    <t>150****7212</t>
  </si>
  <si>
    <t>621449********01829</t>
  </si>
  <si>
    <t>焦玉东</t>
  </si>
  <si>
    <t>134****3627</t>
  </si>
  <si>
    <t>621449********11774</t>
  </si>
  <si>
    <t>张德军</t>
  </si>
  <si>
    <t>211221********213X</t>
  </si>
  <si>
    <t>130****05000</t>
  </si>
  <si>
    <t>621449********22394</t>
  </si>
  <si>
    <t>张德海</t>
  </si>
  <si>
    <t>211221********2154</t>
  </si>
  <si>
    <t>151****8030</t>
  </si>
  <si>
    <t>621449********29945</t>
  </si>
  <si>
    <t>李丙顺</t>
  </si>
  <si>
    <t>136****1092</t>
  </si>
  <si>
    <t>621449********72895</t>
  </si>
  <si>
    <t>李丙满</t>
  </si>
  <si>
    <t>188****0032</t>
  </si>
  <si>
    <t>621449********98393</t>
  </si>
  <si>
    <t>高丰</t>
  </si>
  <si>
    <t>155****3020</t>
  </si>
  <si>
    <t>621449********05430</t>
  </si>
  <si>
    <t>高彪</t>
  </si>
  <si>
    <t>187****4758</t>
  </si>
  <si>
    <t>502911********0952</t>
  </si>
  <si>
    <t>李丙刚</t>
  </si>
  <si>
    <t>155****0242</t>
  </si>
  <si>
    <t>621449********06455</t>
  </si>
  <si>
    <t>刘志友</t>
  </si>
  <si>
    <t>182****4428</t>
  </si>
  <si>
    <t>621449********21332</t>
  </si>
  <si>
    <t>王刚</t>
  </si>
  <si>
    <t>188****6346</t>
  </si>
  <si>
    <t>621449********87265</t>
  </si>
  <si>
    <t>李德勇</t>
  </si>
  <si>
    <t>153****4746</t>
  </si>
  <si>
    <t>621026********72382</t>
  </si>
  <si>
    <t>李德生</t>
  </si>
  <si>
    <t>211221********2150</t>
  </si>
  <si>
    <t>134****4293</t>
  </si>
  <si>
    <t>621449********38814</t>
  </si>
  <si>
    <t>李丙林</t>
  </si>
  <si>
    <t>151****4417</t>
  </si>
  <si>
    <t>621449********12007</t>
  </si>
  <si>
    <t>王振礼</t>
  </si>
  <si>
    <t>131****1685</t>
  </si>
  <si>
    <t>621449********02138</t>
  </si>
  <si>
    <t>李丙臣</t>
  </si>
  <si>
    <t>134****8629</t>
  </si>
  <si>
    <t>621449********76244</t>
  </si>
  <si>
    <t>李德俊</t>
  </si>
  <si>
    <t>131****8390</t>
  </si>
  <si>
    <t>621449********99011</t>
  </si>
  <si>
    <t>李胜海</t>
  </si>
  <si>
    <t>211221********2175</t>
  </si>
  <si>
    <t>139****8389</t>
  </si>
  <si>
    <t>502911********7158</t>
  </si>
  <si>
    <t>李丙东</t>
  </si>
  <si>
    <t>134****1776</t>
  </si>
  <si>
    <t>621449********09012</t>
  </si>
  <si>
    <t>项洪斌</t>
  </si>
  <si>
    <t>211221********2139</t>
  </si>
  <si>
    <t>134****9337</t>
  </si>
  <si>
    <t>621449********39884</t>
  </si>
  <si>
    <t>李胜林</t>
  </si>
  <si>
    <t>211221********2137</t>
  </si>
  <si>
    <t>134****0509</t>
  </si>
  <si>
    <t>621449********01031</t>
  </si>
  <si>
    <t>李德利</t>
  </si>
  <si>
    <t>156****9040</t>
  </si>
  <si>
    <t>621449********71889</t>
  </si>
  <si>
    <t>项洪敏</t>
  </si>
  <si>
    <t>211221********2125</t>
  </si>
  <si>
    <t>158****9223</t>
  </si>
  <si>
    <t>621449********01498</t>
  </si>
  <si>
    <t>王兴文</t>
  </si>
  <si>
    <t>158****08657</t>
  </si>
  <si>
    <t>502911********3417</t>
  </si>
  <si>
    <t>代洪久</t>
  </si>
  <si>
    <t>182****5493</t>
  </si>
  <si>
    <t>621449********05638</t>
  </si>
  <si>
    <t>高志强</t>
  </si>
  <si>
    <t>150****2652</t>
  </si>
  <si>
    <t>621449********04441</t>
  </si>
  <si>
    <t>张德臣</t>
  </si>
  <si>
    <t>151****2297</t>
  </si>
  <si>
    <t>621449********09752</t>
  </si>
  <si>
    <t>刘国庆</t>
  </si>
  <si>
    <t>134****9920</t>
  </si>
  <si>
    <t>621449********21605</t>
  </si>
  <si>
    <t>孙永志</t>
  </si>
  <si>
    <t>156****1656</t>
  </si>
  <si>
    <t>621449********01738</t>
  </si>
  <si>
    <t>代德敏</t>
  </si>
  <si>
    <t>151****6198</t>
  </si>
  <si>
    <t>621449********21753</t>
  </si>
  <si>
    <t>肖占有</t>
  </si>
  <si>
    <t>139****1202</t>
  </si>
  <si>
    <t>621449********03807</t>
  </si>
  <si>
    <t>高志库</t>
  </si>
  <si>
    <t>150****5407</t>
  </si>
  <si>
    <t>621449********07866</t>
  </si>
  <si>
    <t>李亚军</t>
  </si>
  <si>
    <t>211221********212X</t>
  </si>
  <si>
    <t>159****1651</t>
  </si>
  <si>
    <t>621449********95518</t>
  </si>
  <si>
    <t>张文奎</t>
  </si>
  <si>
    <t>139****7286</t>
  </si>
  <si>
    <t>621449********62624</t>
  </si>
  <si>
    <t>芦井坤</t>
  </si>
  <si>
    <t>211221********2127</t>
  </si>
  <si>
    <t>138****5591</t>
  </si>
  <si>
    <t>621449********00215</t>
  </si>
  <si>
    <t>刘国富</t>
  </si>
  <si>
    <t>150****7515</t>
  </si>
  <si>
    <t>621449********00573</t>
  </si>
  <si>
    <t>耿翠华</t>
  </si>
  <si>
    <t>211221********2122</t>
  </si>
  <si>
    <t>183****4786</t>
  </si>
  <si>
    <t>621449********00397</t>
  </si>
  <si>
    <t>合计</t>
  </si>
  <si>
    <t xml:space="preserve">           填制：             </t>
  </si>
  <si>
    <t xml:space="preserve"> 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</si>
  <si>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铁岭县镇西堡镇西果子园村钱朋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 xml:space="preserve"> 元      No.</t>
    </r>
  </si>
  <si>
    <t>钱朋</t>
  </si>
  <si>
    <t>211202********1777</t>
  </si>
  <si>
    <t>189****3355</t>
  </si>
  <si>
    <t>621026********61887</t>
  </si>
  <si>
    <t xml:space="preserve">     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</si>
  <si>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铁岭县镇西堡镇西果子园村赵舰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 xml:space="preserve"> 元      No.</t>
    </r>
  </si>
  <si>
    <t>赵舰</t>
  </si>
  <si>
    <t>211221********181X</t>
  </si>
  <si>
    <t>156****2462</t>
  </si>
  <si>
    <t>621026********91619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</si>
</sst>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9"/>
      <name val="宋体"/>
      <charset val="134"/>
    </font>
    <font>
      <sz val="8"/>
      <color rgb="FF000000"/>
      <name val="宋体"/>
      <charset val="134"/>
    </font>
    <font>
      <sz val="8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7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/>
    <xf numFmtId="0" fontId="0" fillId="0" borderId="0">
      <alignment vertical="center"/>
    </xf>
    <xf numFmtId="0" fontId="0" fillId="0" borderId="0">
      <alignment vertical="center"/>
    </xf>
    <xf numFmtId="0" fontId="35" fillId="0" borderId="0" applyProtection="0"/>
    <xf numFmtId="0" fontId="35" fillId="0" borderId="0" applyProtection="0"/>
    <xf numFmtId="0" fontId="35" fillId="0" borderId="0"/>
    <xf numFmtId="0" fontId="35" fillId="0" borderId="0"/>
    <xf numFmtId="0" fontId="0" fillId="0" borderId="0">
      <alignment vertical="center"/>
    </xf>
    <xf numFmtId="0" fontId="0" fillId="0" borderId="0">
      <alignment vertical="center"/>
    </xf>
  </cellStyleXfs>
  <cellXfs count="9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2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58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77" fontId="6" fillId="0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176" fontId="11" fillId="2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Fill="1" applyBorder="1" applyAlignment="1">
      <alignment horizontal="center" vertical="center" wrapText="1"/>
    </xf>
    <xf numFmtId="0" fontId="14" fillId="0" borderId="7" xfId="58" applyFont="1" applyFill="1" applyBorder="1" applyAlignment="1">
      <alignment horizontal="center" vertical="center" wrapText="1"/>
    </xf>
    <xf numFmtId="49" fontId="9" fillId="0" borderId="7" xfId="58" applyNumberFormat="1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 wrapText="1"/>
    </xf>
    <xf numFmtId="177" fontId="10" fillId="0" borderId="7" xfId="0" applyNumberFormat="1" applyFont="1" applyFill="1" applyBorder="1" applyAlignment="1">
      <alignment horizontal="center" vertical="center" wrapText="1"/>
    </xf>
    <xf numFmtId="177" fontId="12" fillId="0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177" fontId="7" fillId="0" borderId="7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8" fillId="2" borderId="7" xfId="0" applyFont="1" applyFill="1" applyBorder="1" applyAlignment="1">
      <alignment horizontal="center" vertical="center" wrapText="1"/>
    </xf>
    <xf numFmtId="179" fontId="9" fillId="2" borderId="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2" borderId="7" xfId="53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 shrinkToFit="1"/>
    </xf>
    <xf numFmtId="177" fontId="9" fillId="2" borderId="7" xfId="58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177" fontId="9" fillId="2" borderId="7" xfId="58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 wrapText="1"/>
    </xf>
    <xf numFmtId="177" fontId="8" fillId="2" borderId="7" xfId="0" applyNumberFormat="1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177" fontId="13" fillId="3" borderId="7" xfId="0" applyNumberFormat="1" applyFont="1" applyFill="1" applyBorder="1" applyAlignment="1">
      <alignment horizontal="center" vertical="center" wrapText="1"/>
    </xf>
    <xf numFmtId="49" fontId="9" fillId="2" borderId="7" xfId="58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177" fontId="7" fillId="2" borderId="7" xfId="0" applyNumberFormat="1" applyFont="1" applyFill="1" applyBorder="1" applyAlignment="1">
      <alignment horizontal="center" vertical="center"/>
    </xf>
    <xf numFmtId="177" fontId="9" fillId="2" borderId="7" xfId="58" applyNumberFormat="1" applyFont="1" applyFill="1" applyBorder="1" applyAlignment="1" applyProtection="1">
      <alignment horizontal="center" vertical="center"/>
      <protection locked="0"/>
    </xf>
    <xf numFmtId="177" fontId="6" fillId="2" borderId="7" xfId="0" applyNumberFormat="1" applyFont="1" applyFill="1" applyBorder="1" applyAlignment="1">
      <alignment horizontal="center" vertical="center"/>
    </xf>
    <xf numFmtId="49" fontId="9" fillId="2" borderId="7" xfId="53" applyNumberFormat="1" applyFont="1" applyFill="1" applyBorder="1" applyAlignment="1">
      <alignment horizontal="center" vertical="center"/>
    </xf>
    <xf numFmtId="0" fontId="9" fillId="0" borderId="7" xfId="58" applyFont="1" applyFill="1" applyBorder="1" applyAlignment="1" quotePrefix="1">
      <alignment horizontal="center" vertical="center"/>
    </xf>
    <xf numFmtId="0" fontId="14" fillId="0" borderId="7" xfId="58" applyFont="1" applyFill="1" applyBorder="1" applyAlignment="1" quotePrefix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206375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206375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206375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8"/>
  <sheetViews>
    <sheetView tabSelected="1" zoomScale="115" zoomScaleNormal="115" workbookViewId="0">
      <selection activeCell="M89" sqref="M89"/>
    </sheetView>
  </sheetViews>
  <sheetFormatPr defaultColWidth="9" defaultRowHeight="13.5"/>
  <cols>
    <col min="1" max="1" width="4.24166666666667" style="7" customWidth="1"/>
    <col min="2" max="2" width="6.40833333333333" style="8" customWidth="1"/>
    <col min="3" max="3" width="8.90833333333333" style="7" customWidth="1"/>
    <col min="4" max="4" width="14.0166666666667" style="7" customWidth="1"/>
    <col min="5" max="5" width="11.5" style="9" customWidth="1"/>
    <col min="6" max="6" width="9.78333333333333" style="9" customWidth="1"/>
    <col min="7" max="7" width="8.25" style="10" customWidth="1"/>
    <col min="8" max="8" width="9.5" style="10" customWidth="1"/>
    <col min="9" max="9" width="8.375" style="9" customWidth="1"/>
    <col min="10" max="10" width="9.45833333333333" style="11" customWidth="1"/>
    <col min="11" max="11" width="5.65" style="12" customWidth="1"/>
    <col min="12" max="12" width="7.825" style="11" customWidth="1"/>
    <col min="13" max="13" width="9.5" style="11" customWidth="1"/>
    <col min="14" max="14" width="16.625" style="9" customWidth="1"/>
    <col min="15" max="15" width="9.89166666666667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1"/>
      <c r="L1" s="14"/>
      <c r="M1" s="14"/>
      <c r="N1" s="42"/>
      <c r="O1" s="43"/>
      <c r="P1" s="42"/>
      <c r="Q1" s="42"/>
      <c r="R1" s="65"/>
      <c r="S1" s="13"/>
      <c r="T1" s="13"/>
      <c r="U1" s="66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4"/>
      <c r="L2" s="17"/>
      <c r="M2" s="17"/>
      <c r="N2" s="45"/>
      <c r="O2" s="46"/>
      <c r="P2" s="45"/>
      <c r="Q2" s="45"/>
      <c r="R2" s="67"/>
      <c r="S2" s="18"/>
      <c r="T2" s="18"/>
      <c r="U2" s="68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47"/>
      <c r="L3" s="21"/>
      <c r="M3" s="21"/>
      <c r="N3" s="48"/>
      <c r="O3" s="49"/>
      <c r="P3" s="48"/>
      <c r="Q3" s="48"/>
      <c r="R3" s="69"/>
      <c r="S3" s="22"/>
      <c r="T3" s="22"/>
      <c r="U3" s="70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0"/>
      <c r="L4" s="25"/>
      <c r="M4" s="25"/>
      <c r="N4" s="51"/>
      <c r="O4" s="52"/>
      <c r="P4" s="51"/>
      <c r="Q4" s="51"/>
      <c r="R4" s="71"/>
      <c r="S4" s="26"/>
      <c r="T4" s="26"/>
      <c r="U4" s="26"/>
    </row>
    <row r="5" s="2" customFormat="1" ht="25.5" customHeight="1" spans="1:21">
      <c r="A5" s="24" t="s">
        <v>3</v>
      </c>
      <c r="B5" s="25"/>
      <c r="C5" s="25"/>
      <c r="D5" s="25"/>
      <c r="E5" s="26"/>
      <c r="F5" s="26"/>
      <c r="G5" s="27"/>
      <c r="H5" s="27"/>
      <c r="I5" s="25"/>
      <c r="J5" s="25"/>
      <c r="K5" s="50"/>
      <c r="L5" s="25"/>
      <c r="M5" s="25"/>
      <c r="N5" s="51"/>
      <c r="O5" s="52"/>
      <c r="P5" s="51"/>
      <c r="Q5" s="51"/>
      <c r="R5" s="71"/>
      <c r="S5" s="26"/>
      <c r="T5" s="26"/>
      <c r="U5" s="26"/>
    </row>
    <row r="6" s="3" customFormat="1" ht="30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3" t="s">
        <v>13</v>
      </c>
      <c r="K6" s="54" t="s">
        <v>14</v>
      </c>
      <c r="L6" s="55" t="s">
        <v>15</v>
      </c>
      <c r="M6" s="53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74" customFormat="1" ht="18.6" customHeight="1" spans="1:17">
      <c r="A7" s="75">
        <f>ROW()-6</f>
        <v>1</v>
      </c>
      <c r="B7" s="76" t="s">
        <v>21</v>
      </c>
      <c r="C7" s="77" t="s">
        <v>22</v>
      </c>
      <c r="D7" s="78" t="s">
        <v>23</v>
      </c>
      <c r="E7" s="79" t="s">
        <v>24</v>
      </c>
      <c r="F7" s="77" t="s">
        <v>25</v>
      </c>
      <c r="G7" s="80">
        <v>21.64</v>
      </c>
      <c r="H7" s="80">
        <v>21.64</v>
      </c>
      <c r="I7" s="83">
        <f>G7*1120</f>
        <v>24236.8</v>
      </c>
      <c r="J7" s="84">
        <f>G7*68.32</f>
        <v>1478.4448</v>
      </c>
      <c r="K7" s="85">
        <v>0.8</v>
      </c>
      <c r="L7" s="84">
        <f>J7*K7</f>
        <v>1182.75584</v>
      </c>
      <c r="M7" s="86">
        <f>G7*13.664</f>
        <v>295.68896</v>
      </c>
      <c r="N7" s="79" t="s">
        <v>26</v>
      </c>
      <c r="O7" s="87" t="s">
        <v>27</v>
      </c>
      <c r="P7" s="88"/>
      <c r="Q7" s="90"/>
    </row>
    <row r="8" s="74" customFormat="1" ht="18.6" customHeight="1" spans="1:17">
      <c r="A8" s="75">
        <f t="shared" ref="A8:A17" si="0">ROW()-6</f>
        <v>2</v>
      </c>
      <c r="B8" s="76" t="s">
        <v>28</v>
      </c>
      <c r="C8" s="77" t="s">
        <v>22</v>
      </c>
      <c r="D8" s="78" t="s">
        <v>29</v>
      </c>
      <c r="E8" s="79" t="s">
        <v>30</v>
      </c>
      <c r="F8" s="77" t="s">
        <v>25</v>
      </c>
      <c r="G8" s="80">
        <v>6.87</v>
      </c>
      <c r="H8" s="80">
        <v>6.87</v>
      </c>
      <c r="I8" s="83">
        <f t="shared" ref="I8:I39" si="1">G8*1120</f>
        <v>7694.4</v>
      </c>
      <c r="J8" s="84">
        <f t="shared" ref="J8:J39" si="2">G8*68.32</f>
        <v>469.3584</v>
      </c>
      <c r="K8" s="85">
        <v>0.8</v>
      </c>
      <c r="L8" s="84">
        <f t="shared" ref="L8:L39" si="3">J8*K8</f>
        <v>375.48672</v>
      </c>
      <c r="M8" s="86">
        <f t="shared" ref="M8:M39" si="4">G8*13.664</f>
        <v>93.87168</v>
      </c>
      <c r="N8" s="79" t="s">
        <v>31</v>
      </c>
      <c r="O8" s="87" t="s">
        <v>27</v>
      </c>
      <c r="P8" s="88"/>
      <c r="Q8" s="90"/>
    </row>
    <row r="9" s="74" customFormat="1" ht="18.6" customHeight="1" spans="1:17">
      <c r="A9" s="75">
        <f t="shared" si="0"/>
        <v>3</v>
      </c>
      <c r="B9" s="76" t="s">
        <v>32</v>
      </c>
      <c r="C9" s="77" t="s">
        <v>22</v>
      </c>
      <c r="D9" s="78" t="s">
        <v>33</v>
      </c>
      <c r="E9" s="79" t="s">
        <v>34</v>
      </c>
      <c r="F9" s="77" t="s">
        <v>25</v>
      </c>
      <c r="G9" s="80">
        <v>3.78</v>
      </c>
      <c r="H9" s="80">
        <v>3.78</v>
      </c>
      <c r="I9" s="83">
        <f t="shared" si="1"/>
        <v>4233.6</v>
      </c>
      <c r="J9" s="84">
        <f t="shared" si="2"/>
        <v>258.2496</v>
      </c>
      <c r="K9" s="85">
        <v>0.8</v>
      </c>
      <c r="L9" s="84">
        <f t="shared" si="3"/>
        <v>206.59968</v>
      </c>
      <c r="M9" s="86">
        <f t="shared" si="4"/>
        <v>51.64992</v>
      </c>
      <c r="N9" s="79" t="s">
        <v>35</v>
      </c>
      <c r="O9" s="87" t="s">
        <v>27</v>
      </c>
      <c r="P9" s="88"/>
      <c r="Q9" s="90"/>
    </row>
    <row r="10" s="74" customFormat="1" ht="18.6" customHeight="1" spans="1:17">
      <c r="A10" s="75">
        <f t="shared" si="0"/>
        <v>4</v>
      </c>
      <c r="B10" s="76" t="s">
        <v>36</v>
      </c>
      <c r="C10" s="77" t="s">
        <v>22</v>
      </c>
      <c r="D10" s="78" t="s">
        <v>37</v>
      </c>
      <c r="E10" s="79" t="s">
        <v>38</v>
      </c>
      <c r="F10" s="77" t="s">
        <v>25</v>
      </c>
      <c r="G10" s="80">
        <v>15.83</v>
      </c>
      <c r="H10" s="80">
        <v>15.83</v>
      </c>
      <c r="I10" s="83">
        <f t="shared" si="1"/>
        <v>17729.6</v>
      </c>
      <c r="J10" s="84">
        <f t="shared" si="2"/>
        <v>1081.5056</v>
      </c>
      <c r="K10" s="85">
        <v>0.8</v>
      </c>
      <c r="L10" s="84">
        <f t="shared" si="3"/>
        <v>865.20448</v>
      </c>
      <c r="M10" s="86">
        <f t="shared" si="4"/>
        <v>216.30112</v>
      </c>
      <c r="N10" s="79" t="s">
        <v>39</v>
      </c>
      <c r="O10" s="87" t="s">
        <v>27</v>
      </c>
      <c r="P10" s="88"/>
      <c r="Q10" s="90"/>
    </row>
    <row r="11" s="74" customFormat="1" ht="18.6" customHeight="1" spans="1:17">
      <c r="A11" s="75">
        <f t="shared" si="0"/>
        <v>5</v>
      </c>
      <c r="B11" s="76" t="s">
        <v>40</v>
      </c>
      <c r="C11" s="77" t="s">
        <v>22</v>
      </c>
      <c r="D11" s="78" t="s">
        <v>41</v>
      </c>
      <c r="E11" s="79" t="s">
        <v>42</v>
      </c>
      <c r="F11" s="77" t="s">
        <v>25</v>
      </c>
      <c r="G11" s="80">
        <v>25.87</v>
      </c>
      <c r="H11" s="80">
        <v>25.87</v>
      </c>
      <c r="I11" s="83">
        <f t="shared" si="1"/>
        <v>28974.4</v>
      </c>
      <c r="J11" s="84">
        <f t="shared" si="2"/>
        <v>1767.4384</v>
      </c>
      <c r="K11" s="85">
        <v>0.8</v>
      </c>
      <c r="L11" s="84">
        <f t="shared" si="3"/>
        <v>1413.95072</v>
      </c>
      <c r="M11" s="86">
        <f t="shared" si="4"/>
        <v>353.48768</v>
      </c>
      <c r="N11" s="79" t="s">
        <v>43</v>
      </c>
      <c r="O11" s="87" t="s">
        <v>27</v>
      </c>
      <c r="P11" s="88"/>
      <c r="Q11" s="90"/>
    </row>
    <row r="12" s="74" customFormat="1" ht="18.6" customHeight="1" spans="1:17">
      <c r="A12" s="75">
        <f t="shared" si="0"/>
        <v>6</v>
      </c>
      <c r="B12" s="76" t="s">
        <v>44</v>
      </c>
      <c r="C12" s="77" t="s">
        <v>22</v>
      </c>
      <c r="D12" s="78" t="s">
        <v>45</v>
      </c>
      <c r="E12" s="79" t="s">
        <v>46</v>
      </c>
      <c r="F12" s="77" t="s">
        <v>25</v>
      </c>
      <c r="G12" s="80">
        <v>88.63</v>
      </c>
      <c r="H12" s="80">
        <v>88.63</v>
      </c>
      <c r="I12" s="83">
        <f t="shared" si="1"/>
        <v>99265.6</v>
      </c>
      <c r="J12" s="84">
        <f t="shared" si="2"/>
        <v>6055.2016</v>
      </c>
      <c r="K12" s="85">
        <v>0.8</v>
      </c>
      <c r="L12" s="84">
        <f t="shared" si="3"/>
        <v>4844.16128</v>
      </c>
      <c r="M12" s="86">
        <f t="shared" si="4"/>
        <v>1211.04032</v>
      </c>
      <c r="N12" s="79" t="s">
        <v>47</v>
      </c>
      <c r="O12" s="87" t="s">
        <v>27</v>
      </c>
      <c r="P12" s="88"/>
      <c r="Q12" s="90"/>
    </row>
    <row r="13" s="74" customFormat="1" ht="18.6" customHeight="1" spans="1:17">
      <c r="A13" s="75">
        <f t="shared" si="0"/>
        <v>7</v>
      </c>
      <c r="B13" s="76" t="s">
        <v>48</v>
      </c>
      <c r="C13" s="77" t="s">
        <v>22</v>
      </c>
      <c r="D13" s="78" t="s">
        <v>49</v>
      </c>
      <c r="E13" s="79" t="s">
        <v>50</v>
      </c>
      <c r="F13" s="77" t="s">
        <v>25</v>
      </c>
      <c r="G13" s="80">
        <v>11.47</v>
      </c>
      <c r="H13" s="80">
        <v>11.47</v>
      </c>
      <c r="I13" s="83">
        <f t="shared" si="1"/>
        <v>12846.4</v>
      </c>
      <c r="J13" s="84">
        <f t="shared" si="2"/>
        <v>783.6304</v>
      </c>
      <c r="K13" s="85">
        <v>0.8</v>
      </c>
      <c r="L13" s="84">
        <f t="shared" si="3"/>
        <v>626.90432</v>
      </c>
      <c r="M13" s="86">
        <f t="shared" si="4"/>
        <v>156.72608</v>
      </c>
      <c r="N13" s="79" t="s">
        <v>51</v>
      </c>
      <c r="O13" s="87" t="s">
        <v>27</v>
      </c>
      <c r="P13" s="88"/>
      <c r="Q13" s="90"/>
    </row>
    <row r="14" s="74" customFormat="1" ht="18.6" customHeight="1" spans="1:17">
      <c r="A14" s="75">
        <f t="shared" si="0"/>
        <v>8</v>
      </c>
      <c r="B14" s="76" t="s">
        <v>52</v>
      </c>
      <c r="C14" s="77" t="s">
        <v>22</v>
      </c>
      <c r="D14" s="78" t="s">
        <v>53</v>
      </c>
      <c r="E14" s="79" t="s">
        <v>54</v>
      </c>
      <c r="F14" s="77" t="s">
        <v>25</v>
      </c>
      <c r="G14" s="80">
        <v>12.17</v>
      </c>
      <c r="H14" s="80">
        <v>12.17</v>
      </c>
      <c r="I14" s="83">
        <f t="shared" si="1"/>
        <v>13630.4</v>
      </c>
      <c r="J14" s="84">
        <f t="shared" si="2"/>
        <v>831.4544</v>
      </c>
      <c r="K14" s="85">
        <v>0.8</v>
      </c>
      <c r="L14" s="84">
        <f t="shared" si="3"/>
        <v>665.16352</v>
      </c>
      <c r="M14" s="86">
        <f t="shared" si="4"/>
        <v>166.29088</v>
      </c>
      <c r="N14" s="79" t="s">
        <v>55</v>
      </c>
      <c r="O14" s="87" t="s">
        <v>27</v>
      </c>
      <c r="P14" s="88"/>
      <c r="Q14" s="90"/>
    </row>
    <row r="15" s="74" customFormat="1" ht="18.6" customHeight="1" spans="1:17">
      <c r="A15" s="75">
        <f t="shared" si="0"/>
        <v>9</v>
      </c>
      <c r="B15" s="76" t="s">
        <v>56</v>
      </c>
      <c r="C15" s="77" t="s">
        <v>22</v>
      </c>
      <c r="D15" s="78" t="s">
        <v>57</v>
      </c>
      <c r="E15" s="79" t="s">
        <v>58</v>
      </c>
      <c r="F15" s="77" t="s">
        <v>25</v>
      </c>
      <c r="G15" s="80">
        <v>57.42</v>
      </c>
      <c r="H15" s="80">
        <v>57.42</v>
      </c>
      <c r="I15" s="83">
        <f t="shared" si="1"/>
        <v>64310.4</v>
      </c>
      <c r="J15" s="84">
        <f t="shared" si="2"/>
        <v>3922.9344</v>
      </c>
      <c r="K15" s="85">
        <v>0.8</v>
      </c>
      <c r="L15" s="84">
        <f t="shared" si="3"/>
        <v>3138.34752</v>
      </c>
      <c r="M15" s="86">
        <f t="shared" si="4"/>
        <v>784.58688</v>
      </c>
      <c r="N15" s="79" t="s">
        <v>59</v>
      </c>
      <c r="O15" s="87" t="s">
        <v>27</v>
      </c>
      <c r="P15" s="88"/>
      <c r="Q15" s="90"/>
    </row>
    <row r="16" s="74" customFormat="1" ht="18.6" customHeight="1" spans="1:17">
      <c r="A16" s="75">
        <f t="shared" si="0"/>
        <v>10</v>
      </c>
      <c r="B16" s="76" t="s">
        <v>60</v>
      </c>
      <c r="C16" s="77" t="s">
        <v>22</v>
      </c>
      <c r="D16" s="78" t="s">
        <v>61</v>
      </c>
      <c r="E16" s="79" t="s">
        <v>62</v>
      </c>
      <c r="F16" s="77" t="s">
        <v>25</v>
      </c>
      <c r="G16" s="80">
        <v>8.08</v>
      </c>
      <c r="H16" s="80">
        <v>8.08</v>
      </c>
      <c r="I16" s="83">
        <f t="shared" si="1"/>
        <v>9049.6</v>
      </c>
      <c r="J16" s="84">
        <f t="shared" si="2"/>
        <v>552.0256</v>
      </c>
      <c r="K16" s="85">
        <v>0.8</v>
      </c>
      <c r="L16" s="84">
        <f t="shared" si="3"/>
        <v>441.62048</v>
      </c>
      <c r="M16" s="86">
        <f t="shared" si="4"/>
        <v>110.40512</v>
      </c>
      <c r="N16" s="79" t="s">
        <v>63</v>
      </c>
      <c r="O16" s="87" t="s">
        <v>27</v>
      </c>
      <c r="P16" s="88"/>
      <c r="Q16" s="90"/>
    </row>
    <row r="17" s="74" customFormat="1" ht="18.6" customHeight="1" spans="1:17">
      <c r="A17" s="75">
        <f t="shared" si="0"/>
        <v>11</v>
      </c>
      <c r="B17" s="76" t="s">
        <v>64</v>
      </c>
      <c r="C17" s="77" t="s">
        <v>22</v>
      </c>
      <c r="D17" s="78" t="s">
        <v>65</v>
      </c>
      <c r="E17" s="79" t="s">
        <v>66</v>
      </c>
      <c r="F17" s="77" t="s">
        <v>25</v>
      </c>
      <c r="G17" s="80">
        <v>8.95</v>
      </c>
      <c r="H17" s="80">
        <v>8.95</v>
      </c>
      <c r="I17" s="83">
        <f t="shared" si="1"/>
        <v>10024</v>
      </c>
      <c r="J17" s="84">
        <f t="shared" si="2"/>
        <v>611.464</v>
      </c>
      <c r="K17" s="85">
        <v>0.8</v>
      </c>
      <c r="L17" s="84">
        <f t="shared" si="3"/>
        <v>489.1712</v>
      </c>
      <c r="M17" s="86">
        <f t="shared" si="4"/>
        <v>122.2928</v>
      </c>
      <c r="N17" s="79" t="s">
        <v>67</v>
      </c>
      <c r="O17" s="87" t="s">
        <v>27</v>
      </c>
      <c r="P17" s="88"/>
      <c r="Q17" s="90"/>
    </row>
    <row r="18" s="74" customFormat="1" ht="18.6" customHeight="1" spans="1:17">
      <c r="A18" s="75">
        <f t="shared" ref="A18:A27" si="5">ROW()-6</f>
        <v>12</v>
      </c>
      <c r="B18" s="76" t="s">
        <v>68</v>
      </c>
      <c r="C18" s="77" t="s">
        <v>22</v>
      </c>
      <c r="D18" s="78" t="s">
        <v>49</v>
      </c>
      <c r="E18" s="79" t="s">
        <v>69</v>
      </c>
      <c r="F18" s="77" t="s">
        <v>25</v>
      </c>
      <c r="G18" s="80">
        <v>8.58</v>
      </c>
      <c r="H18" s="80">
        <v>8.58</v>
      </c>
      <c r="I18" s="83">
        <f t="shared" si="1"/>
        <v>9609.6</v>
      </c>
      <c r="J18" s="84">
        <f t="shared" si="2"/>
        <v>586.1856</v>
      </c>
      <c r="K18" s="85">
        <v>0.8</v>
      </c>
      <c r="L18" s="84">
        <f t="shared" si="3"/>
        <v>468.94848</v>
      </c>
      <c r="M18" s="86">
        <f t="shared" si="4"/>
        <v>117.23712</v>
      </c>
      <c r="N18" s="79" t="s">
        <v>70</v>
      </c>
      <c r="O18" s="87" t="s">
        <v>27</v>
      </c>
      <c r="P18" s="88"/>
      <c r="Q18" s="90"/>
    </row>
    <row r="19" s="74" customFormat="1" ht="18.6" customHeight="1" spans="1:17">
      <c r="A19" s="75">
        <f t="shared" si="5"/>
        <v>13</v>
      </c>
      <c r="B19" s="76" t="s">
        <v>71</v>
      </c>
      <c r="C19" s="77" t="s">
        <v>22</v>
      </c>
      <c r="D19" s="78" t="s">
        <v>72</v>
      </c>
      <c r="E19" s="79" t="s">
        <v>73</v>
      </c>
      <c r="F19" s="77" t="s">
        <v>25</v>
      </c>
      <c r="G19" s="80">
        <v>8.88</v>
      </c>
      <c r="H19" s="80">
        <v>8.88</v>
      </c>
      <c r="I19" s="83">
        <f t="shared" si="1"/>
        <v>9945.6</v>
      </c>
      <c r="J19" s="84">
        <f t="shared" si="2"/>
        <v>606.6816</v>
      </c>
      <c r="K19" s="85">
        <v>0.8</v>
      </c>
      <c r="L19" s="84">
        <f t="shared" si="3"/>
        <v>485.34528</v>
      </c>
      <c r="M19" s="86">
        <f t="shared" si="4"/>
        <v>121.33632</v>
      </c>
      <c r="N19" s="79" t="s">
        <v>74</v>
      </c>
      <c r="O19" s="87" t="s">
        <v>27</v>
      </c>
      <c r="P19" s="88"/>
      <c r="Q19" s="90"/>
    </row>
    <row r="20" s="74" customFormat="1" ht="18.6" customHeight="1" spans="1:17">
      <c r="A20" s="75">
        <f t="shared" si="5"/>
        <v>14</v>
      </c>
      <c r="B20" s="76" t="s">
        <v>75</v>
      </c>
      <c r="C20" s="77" t="s">
        <v>22</v>
      </c>
      <c r="D20" s="78" t="s">
        <v>76</v>
      </c>
      <c r="E20" s="79" t="s">
        <v>77</v>
      </c>
      <c r="F20" s="77" t="s">
        <v>25</v>
      </c>
      <c r="G20" s="80">
        <v>12.08</v>
      </c>
      <c r="H20" s="80">
        <v>12.08</v>
      </c>
      <c r="I20" s="83">
        <f t="shared" si="1"/>
        <v>13529.6</v>
      </c>
      <c r="J20" s="84">
        <f t="shared" si="2"/>
        <v>825.3056</v>
      </c>
      <c r="K20" s="85">
        <v>0.8</v>
      </c>
      <c r="L20" s="84">
        <f t="shared" si="3"/>
        <v>660.24448</v>
      </c>
      <c r="M20" s="86">
        <f t="shared" si="4"/>
        <v>165.06112</v>
      </c>
      <c r="N20" s="79" t="s">
        <v>78</v>
      </c>
      <c r="O20" s="87" t="s">
        <v>27</v>
      </c>
      <c r="P20" s="88"/>
      <c r="Q20" s="90"/>
    </row>
    <row r="21" s="74" customFormat="1" ht="18.6" customHeight="1" spans="1:17">
      <c r="A21" s="75">
        <f t="shared" si="5"/>
        <v>15</v>
      </c>
      <c r="B21" s="76" t="s">
        <v>79</v>
      </c>
      <c r="C21" s="77" t="s">
        <v>22</v>
      </c>
      <c r="D21" s="78" t="s">
        <v>80</v>
      </c>
      <c r="E21" s="79" t="s">
        <v>81</v>
      </c>
      <c r="F21" s="77" t="s">
        <v>25</v>
      </c>
      <c r="G21" s="80">
        <v>10.88</v>
      </c>
      <c r="H21" s="80">
        <v>10.88</v>
      </c>
      <c r="I21" s="83">
        <f t="shared" si="1"/>
        <v>12185.6</v>
      </c>
      <c r="J21" s="84">
        <f t="shared" si="2"/>
        <v>743.3216</v>
      </c>
      <c r="K21" s="85">
        <v>0.8</v>
      </c>
      <c r="L21" s="84">
        <f t="shared" si="3"/>
        <v>594.65728</v>
      </c>
      <c r="M21" s="86">
        <f t="shared" si="4"/>
        <v>148.66432</v>
      </c>
      <c r="N21" s="79" t="s">
        <v>82</v>
      </c>
      <c r="O21" s="87" t="s">
        <v>27</v>
      </c>
      <c r="P21" s="88"/>
      <c r="Q21" s="90"/>
    </row>
    <row r="22" s="74" customFormat="1" ht="18.6" customHeight="1" spans="1:17">
      <c r="A22" s="75">
        <f t="shared" si="5"/>
        <v>16</v>
      </c>
      <c r="B22" s="76" t="s">
        <v>83</v>
      </c>
      <c r="C22" s="77" t="s">
        <v>22</v>
      </c>
      <c r="D22" s="78" t="s">
        <v>84</v>
      </c>
      <c r="E22" s="81" t="s">
        <v>85</v>
      </c>
      <c r="F22" s="77" t="s">
        <v>25</v>
      </c>
      <c r="G22" s="80">
        <v>23.32</v>
      </c>
      <c r="H22" s="80">
        <v>23.32</v>
      </c>
      <c r="I22" s="83">
        <f t="shared" si="1"/>
        <v>26118.4</v>
      </c>
      <c r="J22" s="84">
        <f t="shared" si="2"/>
        <v>1593.2224</v>
      </c>
      <c r="K22" s="85">
        <v>0.8</v>
      </c>
      <c r="L22" s="84">
        <f t="shared" si="3"/>
        <v>1274.57792</v>
      </c>
      <c r="M22" s="86">
        <f t="shared" si="4"/>
        <v>318.64448</v>
      </c>
      <c r="N22" s="79" t="s">
        <v>86</v>
      </c>
      <c r="O22" s="87" t="s">
        <v>27</v>
      </c>
      <c r="P22" s="88"/>
      <c r="Q22" s="90"/>
    </row>
    <row r="23" s="74" customFormat="1" ht="18.6" customHeight="1" spans="1:17">
      <c r="A23" s="75">
        <f t="shared" si="5"/>
        <v>17</v>
      </c>
      <c r="B23" s="76" t="s">
        <v>87</v>
      </c>
      <c r="C23" s="77" t="s">
        <v>22</v>
      </c>
      <c r="D23" s="78" t="s">
        <v>80</v>
      </c>
      <c r="E23" s="79" t="s">
        <v>88</v>
      </c>
      <c r="F23" s="77" t="s">
        <v>25</v>
      </c>
      <c r="G23" s="80">
        <v>7.25</v>
      </c>
      <c r="H23" s="80">
        <v>7.25</v>
      </c>
      <c r="I23" s="83">
        <f t="shared" si="1"/>
        <v>8120</v>
      </c>
      <c r="J23" s="84">
        <f t="shared" si="2"/>
        <v>495.32</v>
      </c>
      <c r="K23" s="85">
        <v>0.8</v>
      </c>
      <c r="L23" s="84">
        <f t="shared" si="3"/>
        <v>396.256</v>
      </c>
      <c r="M23" s="86">
        <f t="shared" si="4"/>
        <v>99.064</v>
      </c>
      <c r="N23" s="79" t="s">
        <v>89</v>
      </c>
      <c r="O23" s="87" t="s">
        <v>27</v>
      </c>
      <c r="P23" s="88"/>
      <c r="Q23" s="90"/>
    </row>
    <row r="24" s="74" customFormat="1" ht="18.6" customHeight="1" spans="1:17">
      <c r="A24" s="75">
        <f t="shared" si="5"/>
        <v>18</v>
      </c>
      <c r="B24" s="76" t="s">
        <v>90</v>
      </c>
      <c r="C24" s="77" t="s">
        <v>22</v>
      </c>
      <c r="D24" s="78" t="s">
        <v>91</v>
      </c>
      <c r="E24" s="79" t="s">
        <v>92</v>
      </c>
      <c r="F24" s="77" t="s">
        <v>25</v>
      </c>
      <c r="G24" s="80">
        <v>10.28</v>
      </c>
      <c r="H24" s="80">
        <v>10.28</v>
      </c>
      <c r="I24" s="83">
        <f t="shared" si="1"/>
        <v>11513.6</v>
      </c>
      <c r="J24" s="84">
        <f t="shared" si="2"/>
        <v>702.3296</v>
      </c>
      <c r="K24" s="85">
        <v>0.8</v>
      </c>
      <c r="L24" s="84">
        <f t="shared" si="3"/>
        <v>561.86368</v>
      </c>
      <c r="M24" s="86">
        <f t="shared" si="4"/>
        <v>140.46592</v>
      </c>
      <c r="N24" s="79" t="s">
        <v>93</v>
      </c>
      <c r="O24" s="87" t="s">
        <v>27</v>
      </c>
      <c r="P24" s="89"/>
      <c r="Q24" s="90"/>
    </row>
    <row r="25" s="74" customFormat="1" ht="18.6" customHeight="1" spans="1:17">
      <c r="A25" s="75">
        <f t="shared" si="5"/>
        <v>19</v>
      </c>
      <c r="B25" s="76" t="s">
        <v>94</v>
      </c>
      <c r="C25" s="77" t="s">
        <v>22</v>
      </c>
      <c r="D25" s="78" t="s">
        <v>95</v>
      </c>
      <c r="E25" s="79" t="s">
        <v>96</v>
      </c>
      <c r="F25" s="77" t="s">
        <v>25</v>
      </c>
      <c r="G25" s="80">
        <v>9.4</v>
      </c>
      <c r="H25" s="80">
        <v>9.4</v>
      </c>
      <c r="I25" s="83">
        <f t="shared" si="1"/>
        <v>10528</v>
      </c>
      <c r="J25" s="84">
        <f t="shared" si="2"/>
        <v>642.208</v>
      </c>
      <c r="K25" s="85">
        <v>0.8</v>
      </c>
      <c r="L25" s="84">
        <f t="shared" si="3"/>
        <v>513.7664</v>
      </c>
      <c r="M25" s="86">
        <f t="shared" si="4"/>
        <v>128.4416</v>
      </c>
      <c r="N25" s="79" t="s">
        <v>97</v>
      </c>
      <c r="O25" s="87" t="s">
        <v>27</v>
      </c>
      <c r="P25" s="89"/>
      <c r="Q25" s="90"/>
    </row>
    <row r="26" s="74" customFormat="1" ht="18.6" customHeight="1" spans="1:17">
      <c r="A26" s="75">
        <f t="shared" si="5"/>
        <v>20</v>
      </c>
      <c r="B26" s="76" t="s">
        <v>98</v>
      </c>
      <c r="C26" s="77" t="s">
        <v>22</v>
      </c>
      <c r="D26" s="78" t="s">
        <v>49</v>
      </c>
      <c r="E26" s="79" t="s">
        <v>99</v>
      </c>
      <c r="F26" s="77" t="s">
        <v>25</v>
      </c>
      <c r="G26" s="80">
        <v>12.35</v>
      </c>
      <c r="H26" s="80">
        <v>12.35</v>
      </c>
      <c r="I26" s="83">
        <f t="shared" si="1"/>
        <v>13832</v>
      </c>
      <c r="J26" s="84">
        <f t="shared" si="2"/>
        <v>843.752</v>
      </c>
      <c r="K26" s="85">
        <v>0.8</v>
      </c>
      <c r="L26" s="84">
        <f t="shared" si="3"/>
        <v>675.0016</v>
      </c>
      <c r="M26" s="86">
        <f t="shared" si="4"/>
        <v>168.7504</v>
      </c>
      <c r="N26" s="79" t="s">
        <v>100</v>
      </c>
      <c r="O26" s="87" t="s">
        <v>27</v>
      </c>
      <c r="P26" s="89"/>
      <c r="Q26" s="90"/>
    </row>
    <row r="27" s="74" customFormat="1" ht="18.6" customHeight="1" spans="1:17">
      <c r="A27" s="75">
        <f t="shared" si="5"/>
        <v>21</v>
      </c>
      <c r="B27" s="76" t="s">
        <v>101</v>
      </c>
      <c r="C27" s="77" t="s">
        <v>22</v>
      </c>
      <c r="D27" s="78" t="s">
        <v>37</v>
      </c>
      <c r="E27" s="79" t="s">
        <v>102</v>
      </c>
      <c r="F27" s="77" t="s">
        <v>25</v>
      </c>
      <c r="G27" s="80">
        <v>25.4</v>
      </c>
      <c r="H27" s="80">
        <v>25.4</v>
      </c>
      <c r="I27" s="83">
        <f t="shared" si="1"/>
        <v>28448</v>
      </c>
      <c r="J27" s="84">
        <f t="shared" si="2"/>
        <v>1735.328</v>
      </c>
      <c r="K27" s="85">
        <v>0.8</v>
      </c>
      <c r="L27" s="84">
        <f t="shared" si="3"/>
        <v>1388.2624</v>
      </c>
      <c r="M27" s="86">
        <f t="shared" si="4"/>
        <v>347.0656</v>
      </c>
      <c r="N27" s="79" t="s">
        <v>103</v>
      </c>
      <c r="O27" s="87" t="s">
        <v>27</v>
      </c>
      <c r="P27" s="89"/>
      <c r="Q27" s="90"/>
    </row>
    <row r="28" s="74" customFormat="1" ht="18.6" customHeight="1" spans="1:17">
      <c r="A28" s="75">
        <f t="shared" ref="A28:A37" si="6">ROW()-6</f>
        <v>22</v>
      </c>
      <c r="B28" s="76" t="s">
        <v>104</v>
      </c>
      <c r="C28" s="77" t="s">
        <v>22</v>
      </c>
      <c r="D28" s="78" t="s">
        <v>84</v>
      </c>
      <c r="E28" s="79" t="s">
        <v>105</v>
      </c>
      <c r="F28" s="77" t="s">
        <v>25</v>
      </c>
      <c r="G28" s="80">
        <v>8.73</v>
      </c>
      <c r="H28" s="80">
        <v>8.73</v>
      </c>
      <c r="I28" s="83">
        <f t="shared" si="1"/>
        <v>9777.6</v>
      </c>
      <c r="J28" s="84">
        <f t="shared" si="2"/>
        <v>596.4336</v>
      </c>
      <c r="K28" s="85">
        <v>0.8</v>
      </c>
      <c r="L28" s="84">
        <f t="shared" si="3"/>
        <v>477.14688</v>
      </c>
      <c r="M28" s="86">
        <f t="shared" si="4"/>
        <v>119.28672</v>
      </c>
      <c r="N28" s="79" t="s">
        <v>106</v>
      </c>
      <c r="O28" s="87" t="s">
        <v>27</v>
      </c>
      <c r="P28" s="89"/>
      <c r="Q28" s="90"/>
    </row>
    <row r="29" s="74" customFormat="1" ht="18.6" customHeight="1" spans="1:17">
      <c r="A29" s="75">
        <f t="shared" si="6"/>
        <v>23</v>
      </c>
      <c r="B29" s="76" t="s">
        <v>107</v>
      </c>
      <c r="C29" s="77" t="s">
        <v>22</v>
      </c>
      <c r="D29" s="78" t="s">
        <v>108</v>
      </c>
      <c r="E29" s="79" t="s">
        <v>109</v>
      </c>
      <c r="F29" s="77" t="s">
        <v>25</v>
      </c>
      <c r="G29" s="80">
        <v>25.52</v>
      </c>
      <c r="H29" s="80">
        <v>25.52</v>
      </c>
      <c r="I29" s="83">
        <f t="shared" si="1"/>
        <v>28582.4</v>
      </c>
      <c r="J29" s="84">
        <f t="shared" si="2"/>
        <v>1743.5264</v>
      </c>
      <c r="K29" s="85">
        <v>0.8</v>
      </c>
      <c r="L29" s="84">
        <f t="shared" si="3"/>
        <v>1394.82112</v>
      </c>
      <c r="M29" s="86">
        <f t="shared" si="4"/>
        <v>348.70528</v>
      </c>
      <c r="N29" s="79" t="s">
        <v>110</v>
      </c>
      <c r="O29" s="87" t="s">
        <v>27</v>
      </c>
      <c r="P29" s="89"/>
      <c r="Q29" s="90"/>
    </row>
    <row r="30" s="74" customFormat="1" ht="18.6" customHeight="1" spans="1:17">
      <c r="A30" s="75">
        <f t="shared" si="6"/>
        <v>24</v>
      </c>
      <c r="B30" s="76" t="s">
        <v>111</v>
      </c>
      <c r="C30" s="77" t="s">
        <v>22</v>
      </c>
      <c r="D30" s="78" t="s">
        <v>112</v>
      </c>
      <c r="E30" s="79" t="s">
        <v>113</v>
      </c>
      <c r="F30" s="77" t="s">
        <v>25</v>
      </c>
      <c r="G30" s="80">
        <v>13.04</v>
      </c>
      <c r="H30" s="80">
        <v>13.04</v>
      </c>
      <c r="I30" s="83">
        <f t="shared" si="1"/>
        <v>14604.8</v>
      </c>
      <c r="J30" s="84">
        <f t="shared" si="2"/>
        <v>890.8928</v>
      </c>
      <c r="K30" s="85">
        <v>0.8</v>
      </c>
      <c r="L30" s="84">
        <f t="shared" si="3"/>
        <v>712.71424</v>
      </c>
      <c r="M30" s="86">
        <f t="shared" si="4"/>
        <v>178.17856</v>
      </c>
      <c r="N30" s="79" t="s">
        <v>114</v>
      </c>
      <c r="O30" s="87" t="s">
        <v>27</v>
      </c>
      <c r="P30" s="89"/>
      <c r="Q30" s="90"/>
    </row>
    <row r="31" s="74" customFormat="1" ht="18.6" customHeight="1" spans="1:17">
      <c r="A31" s="75">
        <f t="shared" si="6"/>
        <v>25</v>
      </c>
      <c r="B31" s="76" t="s">
        <v>115</v>
      </c>
      <c r="C31" s="77" t="s">
        <v>22</v>
      </c>
      <c r="D31" s="78" t="s">
        <v>112</v>
      </c>
      <c r="E31" s="79" t="s">
        <v>116</v>
      </c>
      <c r="F31" s="77" t="s">
        <v>25</v>
      </c>
      <c r="G31" s="80">
        <v>31.74</v>
      </c>
      <c r="H31" s="80">
        <v>31.74</v>
      </c>
      <c r="I31" s="83">
        <f t="shared" si="1"/>
        <v>35548.8</v>
      </c>
      <c r="J31" s="84">
        <f t="shared" si="2"/>
        <v>2168.4768</v>
      </c>
      <c r="K31" s="85">
        <v>0.8</v>
      </c>
      <c r="L31" s="84">
        <f t="shared" si="3"/>
        <v>1734.78144</v>
      </c>
      <c r="M31" s="86">
        <f t="shared" si="4"/>
        <v>433.69536</v>
      </c>
      <c r="N31" s="79" t="s">
        <v>117</v>
      </c>
      <c r="O31" s="87" t="s">
        <v>27</v>
      </c>
      <c r="P31" s="89"/>
      <c r="Q31" s="90"/>
    </row>
    <row r="32" s="74" customFormat="1" ht="18.6" customHeight="1" spans="1:17">
      <c r="A32" s="75">
        <f t="shared" si="6"/>
        <v>26</v>
      </c>
      <c r="B32" s="76" t="s">
        <v>118</v>
      </c>
      <c r="C32" s="77" t="s">
        <v>22</v>
      </c>
      <c r="D32" s="78" t="s">
        <v>49</v>
      </c>
      <c r="E32" s="79" t="s">
        <v>119</v>
      </c>
      <c r="F32" s="77" t="s">
        <v>25</v>
      </c>
      <c r="G32" s="80">
        <v>21.83</v>
      </c>
      <c r="H32" s="80">
        <v>21.83</v>
      </c>
      <c r="I32" s="83">
        <f t="shared" si="1"/>
        <v>24449.6</v>
      </c>
      <c r="J32" s="84">
        <f t="shared" si="2"/>
        <v>1491.4256</v>
      </c>
      <c r="K32" s="85">
        <v>0.8</v>
      </c>
      <c r="L32" s="84">
        <f t="shared" si="3"/>
        <v>1193.14048</v>
      </c>
      <c r="M32" s="86">
        <f t="shared" si="4"/>
        <v>298.28512</v>
      </c>
      <c r="N32" s="79" t="s">
        <v>120</v>
      </c>
      <c r="O32" s="87" t="s">
        <v>27</v>
      </c>
      <c r="P32" s="89"/>
      <c r="Q32" s="90"/>
    </row>
    <row r="33" s="74" customFormat="1" ht="18.6" customHeight="1" spans="1:17">
      <c r="A33" s="75">
        <f t="shared" si="6"/>
        <v>27</v>
      </c>
      <c r="B33" s="76" t="s">
        <v>121</v>
      </c>
      <c r="C33" s="77" t="s">
        <v>22</v>
      </c>
      <c r="D33" s="78" t="s">
        <v>122</v>
      </c>
      <c r="E33" s="79" t="s">
        <v>123</v>
      </c>
      <c r="F33" s="77" t="s">
        <v>25</v>
      </c>
      <c r="G33" s="80">
        <v>7.15</v>
      </c>
      <c r="H33" s="80">
        <v>7.15</v>
      </c>
      <c r="I33" s="83">
        <f t="shared" si="1"/>
        <v>8008</v>
      </c>
      <c r="J33" s="84">
        <f t="shared" si="2"/>
        <v>488.488</v>
      </c>
      <c r="K33" s="85">
        <v>0.8</v>
      </c>
      <c r="L33" s="84">
        <f t="shared" si="3"/>
        <v>390.7904</v>
      </c>
      <c r="M33" s="86">
        <f t="shared" si="4"/>
        <v>97.6976</v>
      </c>
      <c r="N33" s="79" t="s">
        <v>124</v>
      </c>
      <c r="O33" s="87" t="s">
        <v>27</v>
      </c>
      <c r="P33" s="89"/>
      <c r="Q33" s="90"/>
    </row>
    <row r="34" s="74" customFormat="1" ht="18.6" customHeight="1" spans="1:17">
      <c r="A34" s="75">
        <f t="shared" si="6"/>
        <v>28</v>
      </c>
      <c r="B34" s="76" t="s">
        <v>125</v>
      </c>
      <c r="C34" s="77" t="s">
        <v>22</v>
      </c>
      <c r="D34" s="78" t="s">
        <v>33</v>
      </c>
      <c r="E34" s="79" t="s">
        <v>126</v>
      </c>
      <c r="F34" s="77" t="s">
        <v>25</v>
      </c>
      <c r="G34" s="80">
        <v>7.32</v>
      </c>
      <c r="H34" s="80">
        <v>7.32</v>
      </c>
      <c r="I34" s="83">
        <f t="shared" si="1"/>
        <v>8198.4</v>
      </c>
      <c r="J34" s="84">
        <f t="shared" si="2"/>
        <v>500.1024</v>
      </c>
      <c r="K34" s="85">
        <v>0.8</v>
      </c>
      <c r="L34" s="84">
        <f t="shared" si="3"/>
        <v>400.08192</v>
      </c>
      <c r="M34" s="86">
        <f t="shared" si="4"/>
        <v>100.02048</v>
      </c>
      <c r="N34" s="79" t="s">
        <v>127</v>
      </c>
      <c r="O34" s="87" t="s">
        <v>27</v>
      </c>
      <c r="P34" s="89"/>
      <c r="Q34" s="90"/>
    </row>
    <row r="35" s="74" customFormat="1" ht="18.6" customHeight="1" spans="1:17">
      <c r="A35" s="75">
        <f t="shared" si="6"/>
        <v>29</v>
      </c>
      <c r="B35" s="76" t="s">
        <v>128</v>
      </c>
      <c r="C35" s="77" t="s">
        <v>22</v>
      </c>
      <c r="D35" s="78" t="s">
        <v>129</v>
      </c>
      <c r="E35" s="79" t="s">
        <v>130</v>
      </c>
      <c r="F35" s="77" t="s">
        <v>25</v>
      </c>
      <c r="G35" s="80">
        <v>9.05</v>
      </c>
      <c r="H35" s="80">
        <v>9.05</v>
      </c>
      <c r="I35" s="83">
        <f t="shared" si="1"/>
        <v>10136</v>
      </c>
      <c r="J35" s="84">
        <f t="shared" si="2"/>
        <v>618.296</v>
      </c>
      <c r="K35" s="85">
        <v>0.8</v>
      </c>
      <c r="L35" s="84">
        <f t="shared" si="3"/>
        <v>494.6368</v>
      </c>
      <c r="M35" s="86">
        <f t="shared" si="4"/>
        <v>123.6592</v>
      </c>
      <c r="N35" s="79" t="s">
        <v>131</v>
      </c>
      <c r="O35" s="87" t="s">
        <v>27</v>
      </c>
      <c r="P35" s="89"/>
      <c r="Q35" s="90"/>
    </row>
    <row r="36" s="74" customFormat="1" ht="18.6" customHeight="1" spans="1:17">
      <c r="A36" s="75">
        <f t="shared" si="6"/>
        <v>30</v>
      </c>
      <c r="B36" s="76" t="s">
        <v>132</v>
      </c>
      <c r="C36" s="77" t="s">
        <v>22</v>
      </c>
      <c r="D36" s="78" t="s">
        <v>133</v>
      </c>
      <c r="E36" s="79" t="s">
        <v>134</v>
      </c>
      <c r="F36" s="77" t="s">
        <v>25</v>
      </c>
      <c r="G36" s="80">
        <v>21.8</v>
      </c>
      <c r="H36" s="80">
        <v>21.8</v>
      </c>
      <c r="I36" s="83">
        <f t="shared" si="1"/>
        <v>24416</v>
      </c>
      <c r="J36" s="84">
        <f t="shared" si="2"/>
        <v>1489.376</v>
      </c>
      <c r="K36" s="85">
        <v>0.8</v>
      </c>
      <c r="L36" s="84">
        <f t="shared" si="3"/>
        <v>1191.5008</v>
      </c>
      <c r="M36" s="86">
        <f t="shared" si="4"/>
        <v>297.8752</v>
      </c>
      <c r="N36" s="79" t="s">
        <v>135</v>
      </c>
      <c r="O36" s="87" t="s">
        <v>27</v>
      </c>
      <c r="P36" s="89"/>
      <c r="Q36" s="90"/>
    </row>
    <row r="37" s="74" customFormat="1" ht="18.6" customHeight="1" spans="1:17">
      <c r="A37" s="75">
        <f t="shared" si="6"/>
        <v>31</v>
      </c>
      <c r="B37" s="76" t="s">
        <v>136</v>
      </c>
      <c r="C37" s="77" t="s">
        <v>22</v>
      </c>
      <c r="D37" s="78" t="s">
        <v>137</v>
      </c>
      <c r="E37" s="79" t="s">
        <v>138</v>
      </c>
      <c r="F37" s="77" t="s">
        <v>25</v>
      </c>
      <c r="G37" s="80">
        <v>8.47</v>
      </c>
      <c r="H37" s="80">
        <v>8.47</v>
      </c>
      <c r="I37" s="83">
        <f t="shared" si="1"/>
        <v>9486.4</v>
      </c>
      <c r="J37" s="84">
        <f t="shared" si="2"/>
        <v>578.6704</v>
      </c>
      <c r="K37" s="85">
        <v>0.8</v>
      </c>
      <c r="L37" s="84">
        <f t="shared" si="3"/>
        <v>462.93632</v>
      </c>
      <c r="M37" s="86">
        <f t="shared" si="4"/>
        <v>115.73408</v>
      </c>
      <c r="N37" s="79" t="s">
        <v>139</v>
      </c>
      <c r="O37" s="87" t="s">
        <v>27</v>
      </c>
      <c r="P37" s="89"/>
      <c r="Q37" s="90"/>
    </row>
    <row r="38" s="74" customFormat="1" ht="18.6" customHeight="1" spans="1:17">
      <c r="A38" s="75">
        <f t="shared" ref="A38:A47" si="7">ROW()-6</f>
        <v>32</v>
      </c>
      <c r="B38" s="76" t="s">
        <v>140</v>
      </c>
      <c r="C38" s="77" t="s">
        <v>22</v>
      </c>
      <c r="D38" s="78" t="s">
        <v>72</v>
      </c>
      <c r="E38" s="79" t="s">
        <v>141</v>
      </c>
      <c r="F38" s="77" t="s">
        <v>25</v>
      </c>
      <c r="G38" s="80">
        <v>1.7</v>
      </c>
      <c r="H38" s="80">
        <v>1.7</v>
      </c>
      <c r="I38" s="83">
        <f t="shared" si="1"/>
        <v>1904</v>
      </c>
      <c r="J38" s="84">
        <f t="shared" si="2"/>
        <v>116.144</v>
      </c>
      <c r="K38" s="85">
        <v>0.8</v>
      </c>
      <c r="L38" s="84">
        <f t="shared" si="3"/>
        <v>92.9152</v>
      </c>
      <c r="M38" s="86">
        <f t="shared" si="4"/>
        <v>23.2288</v>
      </c>
      <c r="N38" s="79" t="s">
        <v>142</v>
      </c>
      <c r="O38" s="87" t="s">
        <v>27</v>
      </c>
      <c r="P38" s="89"/>
      <c r="Q38" s="90"/>
    </row>
    <row r="39" s="74" customFormat="1" ht="18.6" customHeight="1" spans="1:17">
      <c r="A39" s="75">
        <f t="shared" si="7"/>
        <v>33</v>
      </c>
      <c r="B39" s="76" t="s">
        <v>143</v>
      </c>
      <c r="C39" s="77" t="s">
        <v>22</v>
      </c>
      <c r="D39" s="78" t="s">
        <v>112</v>
      </c>
      <c r="E39" s="79" t="s">
        <v>144</v>
      </c>
      <c r="F39" s="77" t="s">
        <v>25</v>
      </c>
      <c r="G39" s="80">
        <v>6.73</v>
      </c>
      <c r="H39" s="80">
        <v>6.73</v>
      </c>
      <c r="I39" s="83">
        <f t="shared" si="1"/>
        <v>7537.6</v>
      </c>
      <c r="J39" s="84">
        <f t="shared" si="2"/>
        <v>459.7936</v>
      </c>
      <c r="K39" s="85">
        <v>0.8</v>
      </c>
      <c r="L39" s="84">
        <f t="shared" si="3"/>
        <v>367.83488</v>
      </c>
      <c r="M39" s="86">
        <f t="shared" si="4"/>
        <v>91.95872</v>
      </c>
      <c r="N39" s="79" t="s">
        <v>145</v>
      </c>
      <c r="O39" s="87" t="s">
        <v>27</v>
      </c>
      <c r="P39" s="89"/>
      <c r="Q39" s="90"/>
    </row>
    <row r="40" s="74" customFormat="1" ht="18.6" customHeight="1" spans="1:17">
      <c r="A40" s="75">
        <f t="shared" si="7"/>
        <v>34</v>
      </c>
      <c r="B40" s="76" t="s">
        <v>146</v>
      </c>
      <c r="C40" s="77" t="s">
        <v>22</v>
      </c>
      <c r="D40" s="78" t="s">
        <v>147</v>
      </c>
      <c r="E40" s="79" t="s">
        <v>148</v>
      </c>
      <c r="F40" s="77" t="s">
        <v>25</v>
      </c>
      <c r="G40" s="80">
        <v>53.87</v>
      </c>
      <c r="H40" s="80">
        <v>53.87</v>
      </c>
      <c r="I40" s="83">
        <f t="shared" ref="I40:I71" si="8">G40*1120</f>
        <v>60334.4</v>
      </c>
      <c r="J40" s="84">
        <f t="shared" ref="J40:J71" si="9">G40*68.32</f>
        <v>3680.3984</v>
      </c>
      <c r="K40" s="85">
        <v>0.8</v>
      </c>
      <c r="L40" s="84">
        <f t="shared" ref="L40:L71" si="10">J40*K40</f>
        <v>2944.31872</v>
      </c>
      <c r="M40" s="86">
        <f t="shared" ref="M40:M71" si="11">G40*13.664</f>
        <v>736.07968</v>
      </c>
      <c r="N40" s="79" t="s">
        <v>149</v>
      </c>
      <c r="O40" s="87" t="s">
        <v>27</v>
      </c>
      <c r="P40" s="89"/>
      <c r="Q40" s="90"/>
    </row>
    <row r="41" s="74" customFormat="1" ht="18.6" customHeight="1" spans="1:17">
      <c r="A41" s="75">
        <f t="shared" si="7"/>
        <v>35</v>
      </c>
      <c r="B41" s="76" t="s">
        <v>150</v>
      </c>
      <c r="C41" s="77" t="s">
        <v>22</v>
      </c>
      <c r="D41" s="78" t="s">
        <v>151</v>
      </c>
      <c r="E41" s="79" t="s">
        <v>152</v>
      </c>
      <c r="F41" s="77" t="s">
        <v>25</v>
      </c>
      <c r="G41" s="80">
        <v>1.92</v>
      </c>
      <c r="H41" s="80">
        <v>1.92</v>
      </c>
      <c r="I41" s="83">
        <f t="shared" si="8"/>
        <v>2150.4</v>
      </c>
      <c r="J41" s="84">
        <f t="shared" si="9"/>
        <v>131.1744</v>
      </c>
      <c r="K41" s="85">
        <v>0.8</v>
      </c>
      <c r="L41" s="84">
        <f t="shared" si="10"/>
        <v>104.93952</v>
      </c>
      <c r="M41" s="86">
        <f t="shared" si="11"/>
        <v>26.23488</v>
      </c>
      <c r="N41" s="79" t="s">
        <v>153</v>
      </c>
      <c r="O41" s="87" t="s">
        <v>27</v>
      </c>
      <c r="P41" s="89"/>
      <c r="Q41" s="90"/>
    </row>
    <row r="42" s="74" customFormat="1" ht="18.6" customHeight="1" spans="1:17">
      <c r="A42" s="75">
        <f t="shared" si="7"/>
        <v>36</v>
      </c>
      <c r="B42" s="76" t="s">
        <v>154</v>
      </c>
      <c r="C42" s="77" t="s">
        <v>22</v>
      </c>
      <c r="D42" s="78" t="s">
        <v>33</v>
      </c>
      <c r="E42" s="79" t="s">
        <v>155</v>
      </c>
      <c r="F42" s="77" t="s">
        <v>25</v>
      </c>
      <c r="G42" s="80">
        <v>4.52</v>
      </c>
      <c r="H42" s="80">
        <v>4.52</v>
      </c>
      <c r="I42" s="83">
        <f t="shared" si="8"/>
        <v>5062.4</v>
      </c>
      <c r="J42" s="84">
        <f t="shared" si="9"/>
        <v>308.8064</v>
      </c>
      <c r="K42" s="85">
        <v>0.8</v>
      </c>
      <c r="L42" s="84">
        <f t="shared" si="10"/>
        <v>247.04512</v>
      </c>
      <c r="M42" s="86">
        <f t="shared" si="11"/>
        <v>61.76128</v>
      </c>
      <c r="N42" s="79" t="s">
        <v>156</v>
      </c>
      <c r="O42" s="87" t="s">
        <v>27</v>
      </c>
      <c r="P42" s="89"/>
      <c r="Q42" s="90"/>
    </row>
    <row r="43" s="74" customFormat="1" ht="18.6" customHeight="1" spans="1:17">
      <c r="A43" s="75">
        <f t="shared" si="7"/>
        <v>37</v>
      </c>
      <c r="B43" s="76" t="s">
        <v>157</v>
      </c>
      <c r="C43" s="77" t="s">
        <v>22</v>
      </c>
      <c r="D43" s="78" t="s">
        <v>23</v>
      </c>
      <c r="E43" s="79" t="s">
        <v>158</v>
      </c>
      <c r="F43" s="77" t="s">
        <v>25</v>
      </c>
      <c r="G43" s="80">
        <v>21.21</v>
      </c>
      <c r="H43" s="80">
        <v>21.21</v>
      </c>
      <c r="I43" s="83">
        <f t="shared" si="8"/>
        <v>23755.2</v>
      </c>
      <c r="J43" s="84">
        <f t="shared" si="9"/>
        <v>1449.0672</v>
      </c>
      <c r="K43" s="85">
        <v>0.8</v>
      </c>
      <c r="L43" s="84">
        <f t="shared" si="10"/>
        <v>1159.25376</v>
      </c>
      <c r="M43" s="86">
        <f t="shared" si="11"/>
        <v>289.81344</v>
      </c>
      <c r="N43" s="79" t="s">
        <v>159</v>
      </c>
      <c r="O43" s="87" t="s">
        <v>27</v>
      </c>
      <c r="P43" s="89"/>
      <c r="Q43" s="90"/>
    </row>
    <row r="44" s="74" customFormat="1" ht="18.6" customHeight="1" spans="1:17">
      <c r="A44" s="75">
        <f t="shared" si="7"/>
        <v>38</v>
      </c>
      <c r="B44" s="76" t="s">
        <v>160</v>
      </c>
      <c r="C44" s="77" t="s">
        <v>22</v>
      </c>
      <c r="D44" s="78" t="s">
        <v>161</v>
      </c>
      <c r="E44" s="79" t="s">
        <v>162</v>
      </c>
      <c r="F44" s="77" t="s">
        <v>25</v>
      </c>
      <c r="G44" s="80">
        <v>7.66</v>
      </c>
      <c r="H44" s="80">
        <v>7.66</v>
      </c>
      <c r="I44" s="83">
        <f t="shared" si="8"/>
        <v>8579.2</v>
      </c>
      <c r="J44" s="84">
        <f t="shared" si="9"/>
        <v>523.3312</v>
      </c>
      <c r="K44" s="85">
        <v>0.8</v>
      </c>
      <c r="L44" s="84">
        <f t="shared" si="10"/>
        <v>418.66496</v>
      </c>
      <c r="M44" s="86">
        <f t="shared" si="11"/>
        <v>104.66624</v>
      </c>
      <c r="N44" s="79" t="s">
        <v>163</v>
      </c>
      <c r="O44" s="87" t="s">
        <v>27</v>
      </c>
      <c r="P44" s="89"/>
      <c r="Q44" s="90"/>
    </row>
    <row r="45" s="74" customFormat="1" ht="18.6" customHeight="1" spans="1:17">
      <c r="A45" s="75">
        <f t="shared" si="7"/>
        <v>39</v>
      </c>
      <c r="B45" s="76" t="s">
        <v>164</v>
      </c>
      <c r="C45" s="77" t="s">
        <v>22</v>
      </c>
      <c r="D45" s="78" t="s">
        <v>65</v>
      </c>
      <c r="E45" s="79" t="s">
        <v>162</v>
      </c>
      <c r="F45" s="77" t="s">
        <v>25</v>
      </c>
      <c r="G45" s="80">
        <v>4.82</v>
      </c>
      <c r="H45" s="80">
        <v>4.82</v>
      </c>
      <c r="I45" s="83">
        <f t="shared" si="8"/>
        <v>5398.4</v>
      </c>
      <c r="J45" s="84">
        <f t="shared" si="9"/>
        <v>329.3024</v>
      </c>
      <c r="K45" s="85">
        <v>0.8</v>
      </c>
      <c r="L45" s="84">
        <f t="shared" si="10"/>
        <v>263.44192</v>
      </c>
      <c r="M45" s="86">
        <f t="shared" si="11"/>
        <v>65.86048</v>
      </c>
      <c r="N45" s="79" t="s">
        <v>165</v>
      </c>
      <c r="O45" s="87" t="s">
        <v>27</v>
      </c>
      <c r="P45" s="89"/>
      <c r="Q45" s="90"/>
    </row>
    <row r="46" s="74" customFormat="1" ht="18.6" customHeight="1" spans="1:17">
      <c r="A46" s="75">
        <f t="shared" si="7"/>
        <v>40</v>
      </c>
      <c r="B46" s="76" t="s">
        <v>166</v>
      </c>
      <c r="C46" s="77" t="s">
        <v>22</v>
      </c>
      <c r="D46" s="78" t="s">
        <v>41</v>
      </c>
      <c r="E46" s="79" t="s">
        <v>167</v>
      </c>
      <c r="F46" s="77" t="s">
        <v>25</v>
      </c>
      <c r="G46" s="80">
        <v>2.07</v>
      </c>
      <c r="H46" s="80">
        <v>2.07</v>
      </c>
      <c r="I46" s="83">
        <f t="shared" si="8"/>
        <v>2318.4</v>
      </c>
      <c r="J46" s="84">
        <f t="shared" si="9"/>
        <v>141.4224</v>
      </c>
      <c r="K46" s="85">
        <v>0.8</v>
      </c>
      <c r="L46" s="84">
        <f t="shared" si="10"/>
        <v>113.13792</v>
      </c>
      <c r="M46" s="86">
        <f t="shared" si="11"/>
        <v>28.28448</v>
      </c>
      <c r="N46" s="79" t="s">
        <v>168</v>
      </c>
      <c r="O46" s="87" t="s">
        <v>27</v>
      </c>
      <c r="P46" s="89"/>
      <c r="Q46" s="90"/>
    </row>
    <row r="47" s="74" customFormat="1" ht="18.6" customHeight="1" spans="1:17">
      <c r="A47" s="75">
        <f t="shared" si="7"/>
        <v>41</v>
      </c>
      <c r="B47" s="76" t="s">
        <v>169</v>
      </c>
      <c r="C47" s="77" t="s">
        <v>22</v>
      </c>
      <c r="D47" s="78" t="s">
        <v>53</v>
      </c>
      <c r="E47" s="79" t="s">
        <v>170</v>
      </c>
      <c r="F47" s="77" t="s">
        <v>25</v>
      </c>
      <c r="G47" s="80">
        <v>2.67</v>
      </c>
      <c r="H47" s="80">
        <v>2.67</v>
      </c>
      <c r="I47" s="83">
        <f t="shared" si="8"/>
        <v>2990.4</v>
      </c>
      <c r="J47" s="84">
        <f t="shared" si="9"/>
        <v>182.4144</v>
      </c>
      <c r="K47" s="85">
        <v>0.8</v>
      </c>
      <c r="L47" s="84">
        <f t="shared" si="10"/>
        <v>145.93152</v>
      </c>
      <c r="M47" s="86">
        <f t="shared" si="11"/>
        <v>36.48288</v>
      </c>
      <c r="N47" s="79" t="s">
        <v>171</v>
      </c>
      <c r="O47" s="87" t="s">
        <v>27</v>
      </c>
      <c r="P47" s="89"/>
      <c r="Q47" s="90"/>
    </row>
    <row r="48" s="74" customFormat="1" ht="18.6" customHeight="1" spans="1:17">
      <c r="A48" s="75">
        <f t="shared" ref="A48:A57" si="12">ROW()-6</f>
        <v>42</v>
      </c>
      <c r="B48" s="76" t="s">
        <v>172</v>
      </c>
      <c r="C48" s="77" t="s">
        <v>22</v>
      </c>
      <c r="D48" s="78" t="s">
        <v>173</v>
      </c>
      <c r="E48" s="79" t="s">
        <v>174</v>
      </c>
      <c r="F48" s="77" t="s">
        <v>25</v>
      </c>
      <c r="G48" s="80">
        <v>2.16</v>
      </c>
      <c r="H48" s="80">
        <v>2.16</v>
      </c>
      <c r="I48" s="83">
        <f t="shared" si="8"/>
        <v>2419.2</v>
      </c>
      <c r="J48" s="84">
        <f t="shared" si="9"/>
        <v>147.5712</v>
      </c>
      <c r="K48" s="85">
        <v>0.8</v>
      </c>
      <c r="L48" s="84">
        <f t="shared" si="10"/>
        <v>118.05696</v>
      </c>
      <c r="M48" s="86">
        <f t="shared" si="11"/>
        <v>29.51424</v>
      </c>
      <c r="N48" s="79" t="s">
        <v>175</v>
      </c>
      <c r="O48" s="87" t="s">
        <v>27</v>
      </c>
      <c r="P48" s="89"/>
      <c r="Q48" s="90"/>
    </row>
    <row r="49" s="74" customFormat="1" ht="18.6" customHeight="1" spans="1:17">
      <c r="A49" s="75">
        <f t="shared" si="12"/>
        <v>43</v>
      </c>
      <c r="B49" s="76" t="s">
        <v>176</v>
      </c>
      <c r="C49" s="77" t="s">
        <v>22</v>
      </c>
      <c r="D49" s="78" t="s">
        <v>177</v>
      </c>
      <c r="E49" s="79" t="s">
        <v>178</v>
      </c>
      <c r="F49" s="77" t="s">
        <v>25</v>
      </c>
      <c r="G49" s="80">
        <v>7.15</v>
      </c>
      <c r="H49" s="80">
        <v>7.15</v>
      </c>
      <c r="I49" s="83">
        <f t="shared" si="8"/>
        <v>8008</v>
      </c>
      <c r="J49" s="84">
        <f t="shared" si="9"/>
        <v>488.488</v>
      </c>
      <c r="K49" s="85">
        <v>0.8</v>
      </c>
      <c r="L49" s="84">
        <f t="shared" si="10"/>
        <v>390.7904</v>
      </c>
      <c r="M49" s="86">
        <f t="shared" si="11"/>
        <v>97.6976</v>
      </c>
      <c r="N49" s="79" t="s">
        <v>179</v>
      </c>
      <c r="O49" s="87" t="s">
        <v>27</v>
      </c>
      <c r="P49" s="89"/>
      <c r="Q49" s="90"/>
    </row>
    <row r="50" s="74" customFormat="1" ht="18.6" customHeight="1" spans="1:17">
      <c r="A50" s="75">
        <f t="shared" si="12"/>
        <v>44</v>
      </c>
      <c r="B50" s="76" t="s">
        <v>180</v>
      </c>
      <c r="C50" s="77" t="s">
        <v>22</v>
      </c>
      <c r="D50" s="78" t="s">
        <v>53</v>
      </c>
      <c r="E50" s="79" t="s">
        <v>181</v>
      </c>
      <c r="F50" s="77" t="s">
        <v>25</v>
      </c>
      <c r="G50" s="80">
        <v>4.8</v>
      </c>
      <c r="H50" s="80">
        <v>4.8</v>
      </c>
      <c r="I50" s="83">
        <f t="shared" si="8"/>
        <v>5376</v>
      </c>
      <c r="J50" s="84">
        <f t="shared" si="9"/>
        <v>327.936</v>
      </c>
      <c r="K50" s="85">
        <v>0.8</v>
      </c>
      <c r="L50" s="84">
        <f t="shared" si="10"/>
        <v>262.3488</v>
      </c>
      <c r="M50" s="86">
        <f t="shared" si="11"/>
        <v>65.5872</v>
      </c>
      <c r="N50" s="79" t="s">
        <v>182</v>
      </c>
      <c r="O50" s="87" t="s">
        <v>27</v>
      </c>
      <c r="P50" s="89"/>
      <c r="Q50" s="90"/>
    </row>
    <row r="51" s="74" customFormat="1" ht="18.6" customHeight="1" spans="1:17">
      <c r="A51" s="75">
        <f t="shared" si="12"/>
        <v>45</v>
      </c>
      <c r="B51" s="76" t="s">
        <v>183</v>
      </c>
      <c r="C51" s="77" t="s">
        <v>22</v>
      </c>
      <c r="D51" s="78" t="s">
        <v>72</v>
      </c>
      <c r="E51" s="79" t="s">
        <v>184</v>
      </c>
      <c r="F51" s="77" t="s">
        <v>25</v>
      </c>
      <c r="G51" s="80">
        <v>14.83</v>
      </c>
      <c r="H51" s="80">
        <v>14.83</v>
      </c>
      <c r="I51" s="83">
        <f t="shared" si="8"/>
        <v>16609.6</v>
      </c>
      <c r="J51" s="84">
        <f t="shared" si="9"/>
        <v>1013.1856</v>
      </c>
      <c r="K51" s="85">
        <v>0.8</v>
      </c>
      <c r="L51" s="84">
        <f t="shared" si="10"/>
        <v>810.54848</v>
      </c>
      <c r="M51" s="86">
        <f t="shared" si="11"/>
        <v>202.63712</v>
      </c>
      <c r="N51" s="79" t="s">
        <v>185</v>
      </c>
      <c r="O51" s="87" t="s">
        <v>27</v>
      </c>
      <c r="P51" s="89"/>
      <c r="Q51" s="90"/>
    </row>
    <row r="52" s="74" customFormat="1" ht="18.6" customHeight="1" spans="1:17">
      <c r="A52" s="75">
        <f t="shared" si="12"/>
        <v>46</v>
      </c>
      <c r="B52" s="76" t="s">
        <v>186</v>
      </c>
      <c r="C52" s="77" t="s">
        <v>22</v>
      </c>
      <c r="D52" s="78" t="s">
        <v>53</v>
      </c>
      <c r="E52" s="79" t="s">
        <v>187</v>
      </c>
      <c r="F52" s="77" t="s">
        <v>25</v>
      </c>
      <c r="G52" s="80">
        <v>6.73</v>
      </c>
      <c r="H52" s="80">
        <v>6.73</v>
      </c>
      <c r="I52" s="83">
        <f t="shared" si="8"/>
        <v>7537.6</v>
      </c>
      <c r="J52" s="84">
        <f t="shared" si="9"/>
        <v>459.7936</v>
      </c>
      <c r="K52" s="85">
        <v>0.8</v>
      </c>
      <c r="L52" s="84">
        <f t="shared" si="10"/>
        <v>367.83488</v>
      </c>
      <c r="M52" s="86">
        <f t="shared" si="11"/>
        <v>91.95872</v>
      </c>
      <c r="N52" s="79" t="s">
        <v>188</v>
      </c>
      <c r="O52" s="87" t="s">
        <v>27</v>
      </c>
      <c r="P52" s="89"/>
      <c r="Q52" s="90"/>
    </row>
    <row r="53" s="74" customFormat="1" ht="18.6" customHeight="1" spans="1:17">
      <c r="A53" s="75">
        <f t="shared" si="12"/>
        <v>47</v>
      </c>
      <c r="B53" s="76" t="s">
        <v>189</v>
      </c>
      <c r="C53" s="77" t="s">
        <v>22</v>
      </c>
      <c r="D53" s="78" t="s">
        <v>112</v>
      </c>
      <c r="E53" s="79" t="s">
        <v>190</v>
      </c>
      <c r="F53" s="77" t="s">
        <v>25</v>
      </c>
      <c r="G53" s="80">
        <v>23.82</v>
      </c>
      <c r="H53" s="80">
        <v>23.82</v>
      </c>
      <c r="I53" s="83">
        <f t="shared" si="8"/>
        <v>26678.4</v>
      </c>
      <c r="J53" s="84">
        <f t="shared" si="9"/>
        <v>1627.3824</v>
      </c>
      <c r="K53" s="85">
        <v>0.8</v>
      </c>
      <c r="L53" s="84">
        <f t="shared" si="10"/>
        <v>1301.90592</v>
      </c>
      <c r="M53" s="86">
        <f t="shared" si="11"/>
        <v>325.47648</v>
      </c>
      <c r="N53" s="79" t="s">
        <v>191</v>
      </c>
      <c r="O53" s="87" t="s">
        <v>27</v>
      </c>
      <c r="P53" s="89"/>
      <c r="Q53" s="90"/>
    </row>
    <row r="54" s="74" customFormat="1" ht="18.6" customHeight="1" spans="1:17">
      <c r="A54" s="75">
        <f t="shared" si="12"/>
        <v>48</v>
      </c>
      <c r="B54" s="76" t="s">
        <v>192</v>
      </c>
      <c r="C54" s="77" t="s">
        <v>22</v>
      </c>
      <c r="D54" s="78" t="s">
        <v>23</v>
      </c>
      <c r="E54" s="79" t="s">
        <v>193</v>
      </c>
      <c r="F54" s="77" t="s">
        <v>25</v>
      </c>
      <c r="G54" s="80">
        <v>5</v>
      </c>
      <c r="H54" s="80">
        <v>5</v>
      </c>
      <c r="I54" s="83">
        <f t="shared" si="8"/>
        <v>5600</v>
      </c>
      <c r="J54" s="84">
        <f t="shared" si="9"/>
        <v>341.6</v>
      </c>
      <c r="K54" s="85">
        <v>0.8</v>
      </c>
      <c r="L54" s="84">
        <f t="shared" si="10"/>
        <v>273.28</v>
      </c>
      <c r="M54" s="86">
        <f t="shared" si="11"/>
        <v>68.32</v>
      </c>
      <c r="N54" s="79" t="s">
        <v>194</v>
      </c>
      <c r="O54" s="87" t="s">
        <v>27</v>
      </c>
      <c r="P54" s="89"/>
      <c r="Q54" s="90"/>
    </row>
    <row r="55" s="74" customFormat="1" ht="18.6" customHeight="1" spans="1:17">
      <c r="A55" s="75">
        <f t="shared" si="12"/>
        <v>49</v>
      </c>
      <c r="B55" s="76" t="s">
        <v>195</v>
      </c>
      <c r="C55" s="77" t="s">
        <v>22</v>
      </c>
      <c r="D55" s="78" t="s">
        <v>196</v>
      </c>
      <c r="E55" s="79" t="s">
        <v>197</v>
      </c>
      <c r="F55" s="77" t="s">
        <v>25</v>
      </c>
      <c r="G55" s="82">
        <v>19.78</v>
      </c>
      <c r="H55" s="82">
        <v>19.78</v>
      </c>
      <c r="I55" s="83">
        <f t="shared" si="8"/>
        <v>22153.6</v>
      </c>
      <c r="J55" s="84">
        <f t="shared" si="9"/>
        <v>1351.3696</v>
      </c>
      <c r="K55" s="85">
        <v>0.8</v>
      </c>
      <c r="L55" s="84">
        <f t="shared" si="10"/>
        <v>1081.09568</v>
      </c>
      <c r="M55" s="86">
        <f t="shared" si="11"/>
        <v>270.27392</v>
      </c>
      <c r="N55" s="79" t="s">
        <v>198</v>
      </c>
      <c r="O55" s="87" t="s">
        <v>27</v>
      </c>
      <c r="P55" s="89"/>
      <c r="Q55" s="90"/>
    </row>
    <row r="56" s="74" customFormat="1" ht="18.6" customHeight="1" spans="1:17">
      <c r="A56" s="75">
        <f t="shared" si="12"/>
        <v>50</v>
      </c>
      <c r="B56" s="76" t="s">
        <v>199</v>
      </c>
      <c r="C56" s="77" t="s">
        <v>22</v>
      </c>
      <c r="D56" s="78" t="s">
        <v>41</v>
      </c>
      <c r="E56" s="79" t="s">
        <v>200</v>
      </c>
      <c r="F56" s="77" t="s">
        <v>25</v>
      </c>
      <c r="G56" s="82">
        <v>9.8</v>
      </c>
      <c r="H56" s="82">
        <v>9.8</v>
      </c>
      <c r="I56" s="83">
        <f t="shared" si="8"/>
        <v>10976</v>
      </c>
      <c r="J56" s="84">
        <f t="shared" si="9"/>
        <v>669.536</v>
      </c>
      <c r="K56" s="85">
        <v>0.8</v>
      </c>
      <c r="L56" s="84">
        <f t="shared" si="10"/>
        <v>535.6288</v>
      </c>
      <c r="M56" s="86">
        <f t="shared" si="11"/>
        <v>133.9072</v>
      </c>
      <c r="N56" s="79" t="s">
        <v>201</v>
      </c>
      <c r="O56" s="87" t="s">
        <v>27</v>
      </c>
      <c r="P56" s="89"/>
      <c r="Q56" s="90"/>
    </row>
    <row r="57" s="74" customFormat="1" ht="18.6" customHeight="1" spans="1:17">
      <c r="A57" s="75">
        <f t="shared" si="12"/>
        <v>51</v>
      </c>
      <c r="B57" s="76" t="s">
        <v>202</v>
      </c>
      <c r="C57" s="77" t="s">
        <v>22</v>
      </c>
      <c r="D57" s="78" t="s">
        <v>33</v>
      </c>
      <c r="E57" s="79" t="s">
        <v>203</v>
      </c>
      <c r="F57" s="77" t="s">
        <v>25</v>
      </c>
      <c r="G57" s="82">
        <v>13.31</v>
      </c>
      <c r="H57" s="82">
        <v>13.31</v>
      </c>
      <c r="I57" s="83">
        <f t="shared" si="8"/>
        <v>14907.2</v>
      </c>
      <c r="J57" s="84">
        <f t="shared" si="9"/>
        <v>909.3392</v>
      </c>
      <c r="K57" s="85">
        <v>0.8</v>
      </c>
      <c r="L57" s="84">
        <f t="shared" si="10"/>
        <v>727.47136</v>
      </c>
      <c r="M57" s="86">
        <f t="shared" si="11"/>
        <v>181.86784</v>
      </c>
      <c r="N57" s="79" t="s">
        <v>204</v>
      </c>
      <c r="O57" s="87" t="s">
        <v>27</v>
      </c>
      <c r="P57" s="89"/>
      <c r="Q57" s="90"/>
    </row>
    <row r="58" s="74" customFormat="1" ht="18.6" customHeight="1" spans="1:17">
      <c r="A58" s="75">
        <f t="shared" ref="A58:A67" si="13">ROW()-6</f>
        <v>52</v>
      </c>
      <c r="B58" s="76" t="s">
        <v>205</v>
      </c>
      <c r="C58" s="77" t="s">
        <v>22</v>
      </c>
      <c r="D58" s="78" t="s">
        <v>206</v>
      </c>
      <c r="E58" s="79" t="s">
        <v>207</v>
      </c>
      <c r="F58" s="77" t="s">
        <v>208</v>
      </c>
      <c r="G58" s="82">
        <v>7.88</v>
      </c>
      <c r="H58" s="82">
        <v>7.88</v>
      </c>
      <c r="I58" s="83">
        <f t="shared" si="8"/>
        <v>8825.6</v>
      </c>
      <c r="J58" s="84">
        <f t="shared" si="9"/>
        <v>538.3616</v>
      </c>
      <c r="K58" s="85">
        <v>0.8</v>
      </c>
      <c r="L58" s="84">
        <f t="shared" si="10"/>
        <v>430.68928</v>
      </c>
      <c r="M58" s="86">
        <f t="shared" si="11"/>
        <v>107.67232</v>
      </c>
      <c r="N58" s="79" t="s">
        <v>209</v>
      </c>
      <c r="O58" s="87" t="s">
        <v>27</v>
      </c>
      <c r="P58" s="89"/>
      <c r="Q58" s="90"/>
    </row>
    <row r="59" s="74" customFormat="1" ht="18.6" customHeight="1" spans="1:17">
      <c r="A59" s="75">
        <f t="shared" si="13"/>
        <v>53</v>
      </c>
      <c r="B59" s="76" t="s">
        <v>210</v>
      </c>
      <c r="C59" s="77" t="s">
        <v>22</v>
      </c>
      <c r="D59" s="78" t="s">
        <v>80</v>
      </c>
      <c r="E59" s="79" t="s">
        <v>211</v>
      </c>
      <c r="F59" s="77" t="s">
        <v>208</v>
      </c>
      <c r="G59" s="82">
        <v>4.71</v>
      </c>
      <c r="H59" s="82">
        <v>4.71</v>
      </c>
      <c r="I59" s="83">
        <f t="shared" si="8"/>
        <v>5275.2</v>
      </c>
      <c r="J59" s="84">
        <f t="shared" si="9"/>
        <v>321.7872</v>
      </c>
      <c r="K59" s="85">
        <v>0.8</v>
      </c>
      <c r="L59" s="84">
        <f t="shared" si="10"/>
        <v>257.42976</v>
      </c>
      <c r="M59" s="86">
        <f t="shared" si="11"/>
        <v>64.35744</v>
      </c>
      <c r="N59" s="79" t="s">
        <v>212</v>
      </c>
      <c r="O59" s="87" t="s">
        <v>27</v>
      </c>
      <c r="P59" s="89"/>
      <c r="Q59" s="90"/>
    </row>
    <row r="60" s="74" customFormat="1" ht="17" customHeight="1" spans="1:17">
      <c r="A60" s="75">
        <f t="shared" si="13"/>
        <v>54</v>
      </c>
      <c r="B60" s="76" t="s">
        <v>213</v>
      </c>
      <c r="C60" s="77" t="s">
        <v>22</v>
      </c>
      <c r="D60" s="78" t="s">
        <v>72</v>
      </c>
      <c r="E60" s="79" t="s">
        <v>214</v>
      </c>
      <c r="F60" s="77" t="s">
        <v>208</v>
      </c>
      <c r="G60" s="82">
        <v>9.72</v>
      </c>
      <c r="H60" s="82">
        <v>9.72</v>
      </c>
      <c r="I60" s="83">
        <f t="shared" si="8"/>
        <v>10886.4</v>
      </c>
      <c r="J60" s="84">
        <f t="shared" si="9"/>
        <v>664.0704</v>
      </c>
      <c r="K60" s="85">
        <v>0.8</v>
      </c>
      <c r="L60" s="84">
        <f t="shared" si="10"/>
        <v>531.25632</v>
      </c>
      <c r="M60" s="86">
        <f t="shared" si="11"/>
        <v>132.81408</v>
      </c>
      <c r="N60" s="79" t="s">
        <v>215</v>
      </c>
      <c r="O60" s="87" t="s">
        <v>27</v>
      </c>
      <c r="P60" s="89"/>
      <c r="Q60" s="90"/>
    </row>
    <row r="61" s="74" customFormat="1" ht="18.6" customHeight="1" spans="1:17">
      <c r="A61" s="75">
        <f t="shared" si="13"/>
        <v>55</v>
      </c>
      <c r="B61" s="76" t="s">
        <v>216</v>
      </c>
      <c r="C61" s="77" t="s">
        <v>22</v>
      </c>
      <c r="D61" s="78" t="s">
        <v>217</v>
      </c>
      <c r="E61" s="79" t="s">
        <v>218</v>
      </c>
      <c r="F61" s="77" t="s">
        <v>208</v>
      </c>
      <c r="G61" s="82">
        <v>2.8</v>
      </c>
      <c r="H61" s="82">
        <v>2.8</v>
      </c>
      <c r="I61" s="83">
        <f t="shared" si="8"/>
        <v>3136</v>
      </c>
      <c r="J61" s="84">
        <f t="shared" si="9"/>
        <v>191.296</v>
      </c>
      <c r="K61" s="85">
        <v>0.8</v>
      </c>
      <c r="L61" s="84">
        <f t="shared" si="10"/>
        <v>153.0368</v>
      </c>
      <c r="M61" s="86">
        <f t="shared" si="11"/>
        <v>38.2592</v>
      </c>
      <c r="N61" s="79" t="s">
        <v>219</v>
      </c>
      <c r="O61" s="87" t="s">
        <v>27</v>
      </c>
      <c r="P61" s="89"/>
      <c r="Q61" s="90"/>
    </row>
    <row r="62" s="74" customFormat="1" ht="18.6" customHeight="1" spans="1:17">
      <c r="A62" s="75">
        <f t="shared" si="13"/>
        <v>56</v>
      </c>
      <c r="B62" s="76" t="s">
        <v>220</v>
      </c>
      <c r="C62" s="77" t="s">
        <v>22</v>
      </c>
      <c r="D62" s="78" t="s">
        <v>49</v>
      </c>
      <c r="E62" s="79" t="s">
        <v>221</v>
      </c>
      <c r="F62" s="77" t="s">
        <v>208</v>
      </c>
      <c r="G62" s="82">
        <v>8.16</v>
      </c>
      <c r="H62" s="82">
        <v>8.16</v>
      </c>
      <c r="I62" s="83">
        <f t="shared" si="8"/>
        <v>9139.2</v>
      </c>
      <c r="J62" s="84">
        <f t="shared" si="9"/>
        <v>557.4912</v>
      </c>
      <c r="K62" s="85">
        <v>0.8</v>
      </c>
      <c r="L62" s="84">
        <f t="shared" si="10"/>
        <v>445.99296</v>
      </c>
      <c r="M62" s="86">
        <f t="shared" si="11"/>
        <v>111.49824</v>
      </c>
      <c r="N62" s="79" t="s">
        <v>222</v>
      </c>
      <c r="O62" s="87" t="s">
        <v>27</v>
      </c>
      <c r="P62" s="89"/>
      <c r="Q62" s="90"/>
    </row>
    <row r="63" s="74" customFormat="1" ht="18.6" customHeight="1" spans="1:17">
      <c r="A63" s="75">
        <f t="shared" si="13"/>
        <v>57</v>
      </c>
      <c r="B63" s="76" t="s">
        <v>223</v>
      </c>
      <c r="C63" s="77" t="s">
        <v>22</v>
      </c>
      <c r="D63" s="78" t="s">
        <v>224</v>
      </c>
      <c r="E63" s="79" t="s">
        <v>225</v>
      </c>
      <c r="F63" s="77" t="s">
        <v>208</v>
      </c>
      <c r="G63" s="82">
        <v>2.25</v>
      </c>
      <c r="H63" s="82">
        <v>2.25</v>
      </c>
      <c r="I63" s="83">
        <f t="shared" si="8"/>
        <v>2520</v>
      </c>
      <c r="J63" s="84">
        <f t="shared" si="9"/>
        <v>153.72</v>
      </c>
      <c r="K63" s="85">
        <v>0.8</v>
      </c>
      <c r="L63" s="84">
        <f t="shared" si="10"/>
        <v>122.976</v>
      </c>
      <c r="M63" s="86">
        <f t="shared" si="11"/>
        <v>30.744</v>
      </c>
      <c r="N63" s="79" t="s">
        <v>226</v>
      </c>
      <c r="O63" s="87" t="s">
        <v>27</v>
      </c>
      <c r="P63" s="89"/>
      <c r="Q63" s="90"/>
    </row>
    <row r="64" s="74" customFormat="1" ht="18.6" customHeight="1" spans="1:17">
      <c r="A64" s="75">
        <f t="shared" si="13"/>
        <v>58</v>
      </c>
      <c r="B64" s="76" t="s">
        <v>227</v>
      </c>
      <c r="C64" s="77" t="s">
        <v>22</v>
      </c>
      <c r="D64" s="78" t="s">
        <v>228</v>
      </c>
      <c r="E64" s="79" t="s">
        <v>229</v>
      </c>
      <c r="F64" s="77" t="s">
        <v>208</v>
      </c>
      <c r="G64" s="82">
        <v>17.52</v>
      </c>
      <c r="H64" s="82">
        <v>17.52</v>
      </c>
      <c r="I64" s="83">
        <f t="shared" si="8"/>
        <v>19622.4</v>
      </c>
      <c r="J64" s="84">
        <f t="shared" si="9"/>
        <v>1196.9664</v>
      </c>
      <c r="K64" s="85">
        <v>0.8</v>
      </c>
      <c r="L64" s="84">
        <f t="shared" si="10"/>
        <v>957.57312</v>
      </c>
      <c r="M64" s="86">
        <f t="shared" si="11"/>
        <v>239.39328</v>
      </c>
      <c r="N64" s="79" t="s">
        <v>230</v>
      </c>
      <c r="O64" s="87" t="s">
        <v>27</v>
      </c>
      <c r="P64" s="89"/>
      <c r="Q64" s="90"/>
    </row>
    <row r="65" s="74" customFormat="1" ht="18.6" customHeight="1" spans="1:17">
      <c r="A65" s="75">
        <f t="shared" si="13"/>
        <v>59</v>
      </c>
      <c r="B65" s="76" t="s">
        <v>231</v>
      </c>
      <c r="C65" s="77" t="s">
        <v>22</v>
      </c>
      <c r="D65" s="78" t="s">
        <v>72</v>
      </c>
      <c r="E65" s="79" t="s">
        <v>232</v>
      </c>
      <c r="F65" s="77" t="s">
        <v>208</v>
      </c>
      <c r="G65" s="91">
        <v>20.11</v>
      </c>
      <c r="H65" s="91">
        <v>20.11</v>
      </c>
      <c r="I65" s="83">
        <f t="shared" si="8"/>
        <v>22523.2</v>
      </c>
      <c r="J65" s="84">
        <f t="shared" si="9"/>
        <v>1373.9152</v>
      </c>
      <c r="K65" s="85">
        <v>0.8</v>
      </c>
      <c r="L65" s="84">
        <f t="shared" si="10"/>
        <v>1099.13216</v>
      </c>
      <c r="M65" s="86">
        <f t="shared" si="11"/>
        <v>274.78304</v>
      </c>
      <c r="N65" s="79" t="s">
        <v>233</v>
      </c>
      <c r="O65" s="87" t="s">
        <v>27</v>
      </c>
      <c r="P65" s="89"/>
      <c r="Q65" s="90"/>
    </row>
    <row r="66" s="74" customFormat="1" ht="18.6" customHeight="1" spans="1:17">
      <c r="A66" s="75">
        <f t="shared" si="13"/>
        <v>60</v>
      </c>
      <c r="B66" s="76" t="s">
        <v>234</v>
      </c>
      <c r="C66" s="77" t="s">
        <v>22</v>
      </c>
      <c r="D66" s="78" t="s">
        <v>37</v>
      </c>
      <c r="E66" s="79" t="s">
        <v>235</v>
      </c>
      <c r="F66" s="77" t="s">
        <v>208</v>
      </c>
      <c r="G66" s="91">
        <v>5.66</v>
      </c>
      <c r="H66" s="91">
        <v>5.66</v>
      </c>
      <c r="I66" s="83">
        <f t="shared" si="8"/>
        <v>6339.2</v>
      </c>
      <c r="J66" s="84">
        <f t="shared" si="9"/>
        <v>386.6912</v>
      </c>
      <c r="K66" s="85">
        <v>0.8</v>
      </c>
      <c r="L66" s="84">
        <f t="shared" si="10"/>
        <v>309.35296</v>
      </c>
      <c r="M66" s="86">
        <f t="shared" si="11"/>
        <v>77.33824</v>
      </c>
      <c r="N66" s="79" t="s">
        <v>236</v>
      </c>
      <c r="O66" s="87" t="s">
        <v>27</v>
      </c>
      <c r="P66" s="89"/>
      <c r="Q66" s="90"/>
    </row>
    <row r="67" s="74" customFormat="1" ht="18.6" customHeight="1" spans="1:17">
      <c r="A67" s="75">
        <f t="shared" si="13"/>
        <v>61</v>
      </c>
      <c r="B67" s="76" t="s">
        <v>237</v>
      </c>
      <c r="C67" s="77" t="s">
        <v>22</v>
      </c>
      <c r="D67" s="78" t="s">
        <v>45</v>
      </c>
      <c r="E67" s="79" t="s">
        <v>238</v>
      </c>
      <c r="F67" s="77" t="s">
        <v>208</v>
      </c>
      <c r="G67" s="91">
        <v>89.84</v>
      </c>
      <c r="H67" s="91">
        <v>89.84</v>
      </c>
      <c r="I67" s="83">
        <f t="shared" si="8"/>
        <v>100620.8</v>
      </c>
      <c r="J67" s="84">
        <f t="shared" si="9"/>
        <v>6137.8688</v>
      </c>
      <c r="K67" s="85">
        <v>0.8</v>
      </c>
      <c r="L67" s="84">
        <f t="shared" si="10"/>
        <v>4910.29504</v>
      </c>
      <c r="M67" s="86">
        <f t="shared" si="11"/>
        <v>1227.57376</v>
      </c>
      <c r="N67" s="79" t="s">
        <v>239</v>
      </c>
      <c r="O67" s="87" t="s">
        <v>27</v>
      </c>
      <c r="P67" s="89"/>
      <c r="Q67" s="90"/>
    </row>
    <row r="68" s="74" customFormat="1" ht="18.6" customHeight="1" spans="1:17">
      <c r="A68" s="75">
        <f t="shared" ref="A68:A77" si="14">ROW()-6</f>
        <v>62</v>
      </c>
      <c r="B68" s="76" t="s">
        <v>240</v>
      </c>
      <c r="C68" s="77" t="s">
        <v>22</v>
      </c>
      <c r="D68" s="78" t="s">
        <v>95</v>
      </c>
      <c r="E68" s="79" t="s">
        <v>241</v>
      </c>
      <c r="F68" s="77" t="s">
        <v>208</v>
      </c>
      <c r="G68" s="91">
        <v>2.13</v>
      </c>
      <c r="H68" s="91">
        <v>2.13</v>
      </c>
      <c r="I68" s="83">
        <f t="shared" si="8"/>
        <v>2385.6</v>
      </c>
      <c r="J68" s="84">
        <f t="shared" si="9"/>
        <v>145.5216</v>
      </c>
      <c r="K68" s="85">
        <v>0.8</v>
      </c>
      <c r="L68" s="84">
        <f t="shared" si="10"/>
        <v>116.41728</v>
      </c>
      <c r="M68" s="86">
        <f t="shared" si="11"/>
        <v>29.10432</v>
      </c>
      <c r="N68" s="79" t="s">
        <v>242</v>
      </c>
      <c r="O68" s="87" t="s">
        <v>27</v>
      </c>
      <c r="P68" s="89"/>
      <c r="Q68" s="90"/>
    </row>
    <row r="69" s="74" customFormat="1" ht="18.6" customHeight="1" spans="1:17">
      <c r="A69" s="75">
        <f t="shared" si="14"/>
        <v>63</v>
      </c>
      <c r="B69" s="76" t="s">
        <v>243</v>
      </c>
      <c r="C69" s="77" t="s">
        <v>22</v>
      </c>
      <c r="D69" s="78" t="s">
        <v>65</v>
      </c>
      <c r="E69" s="79" t="s">
        <v>244</v>
      </c>
      <c r="F69" s="77" t="s">
        <v>208</v>
      </c>
      <c r="G69" s="92">
        <v>2.78</v>
      </c>
      <c r="H69" s="92">
        <v>2.78</v>
      </c>
      <c r="I69" s="83">
        <f t="shared" si="8"/>
        <v>3113.6</v>
      </c>
      <c r="J69" s="84">
        <f t="shared" si="9"/>
        <v>189.9296</v>
      </c>
      <c r="K69" s="85">
        <v>0.8</v>
      </c>
      <c r="L69" s="84">
        <f t="shared" si="10"/>
        <v>151.94368</v>
      </c>
      <c r="M69" s="86">
        <f t="shared" si="11"/>
        <v>37.98592</v>
      </c>
      <c r="N69" s="79" t="s">
        <v>245</v>
      </c>
      <c r="O69" s="87" t="s">
        <v>27</v>
      </c>
      <c r="P69" s="89"/>
      <c r="Q69" s="90"/>
    </row>
    <row r="70" s="74" customFormat="1" ht="18.6" customHeight="1" spans="1:17">
      <c r="A70" s="75">
        <f t="shared" si="14"/>
        <v>64</v>
      </c>
      <c r="B70" s="76" t="s">
        <v>246</v>
      </c>
      <c r="C70" s="77" t="s">
        <v>22</v>
      </c>
      <c r="D70" s="78" t="s">
        <v>217</v>
      </c>
      <c r="E70" s="79" t="s">
        <v>247</v>
      </c>
      <c r="F70" s="77" t="s">
        <v>208</v>
      </c>
      <c r="G70" s="92">
        <v>2.33</v>
      </c>
      <c r="H70" s="92">
        <v>2.33</v>
      </c>
      <c r="I70" s="83">
        <f t="shared" si="8"/>
        <v>2609.6</v>
      </c>
      <c r="J70" s="84">
        <f t="shared" si="9"/>
        <v>159.1856</v>
      </c>
      <c r="K70" s="85">
        <v>0.8</v>
      </c>
      <c r="L70" s="84">
        <f t="shared" si="10"/>
        <v>127.34848</v>
      </c>
      <c r="M70" s="86">
        <f t="shared" si="11"/>
        <v>31.83712</v>
      </c>
      <c r="N70" s="79" t="s">
        <v>248</v>
      </c>
      <c r="O70" s="87" t="s">
        <v>27</v>
      </c>
      <c r="P70" s="89"/>
      <c r="Q70" s="90"/>
    </row>
    <row r="71" s="74" customFormat="1" ht="18.6" customHeight="1" spans="1:17">
      <c r="A71" s="75">
        <f t="shared" si="14"/>
        <v>65</v>
      </c>
      <c r="B71" s="76" t="s">
        <v>249</v>
      </c>
      <c r="C71" s="77" t="s">
        <v>22</v>
      </c>
      <c r="D71" s="78" t="s">
        <v>217</v>
      </c>
      <c r="E71" s="79" t="s">
        <v>250</v>
      </c>
      <c r="F71" s="77" t="s">
        <v>208</v>
      </c>
      <c r="G71" s="92">
        <v>9.43</v>
      </c>
      <c r="H71" s="92">
        <v>9.43</v>
      </c>
      <c r="I71" s="83">
        <f t="shared" si="8"/>
        <v>10561.6</v>
      </c>
      <c r="J71" s="84">
        <f t="shared" si="9"/>
        <v>644.2576</v>
      </c>
      <c r="K71" s="85">
        <v>0.8</v>
      </c>
      <c r="L71" s="84">
        <f t="shared" si="10"/>
        <v>515.40608</v>
      </c>
      <c r="M71" s="86">
        <f t="shared" si="11"/>
        <v>128.85152</v>
      </c>
      <c r="N71" s="79" t="s">
        <v>251</v>
      </c>
      <c r="O71" s="87" t="s">
        <v>27</v>
      </c>
      <c r="P71" s="89"/>
      <c r="Q71" s="90"/>
    </row>
    <row r="72" s="74" customFormat="1" ht="18.6" customHeight="1" spans="1:17">
      <c r="A72" s="75">
        <f t="shared" si="14"/>
        <v>66</v>
      </c>
      <c r="B72" s="76" t="s">
        <v>252</v>
      </c>
      <c r="C72" s="77" t="s">
        <v>22</v>
      </c>
      <c r="D72" s="78" t="s">
        <v>253</v>
      </c>
      <c r="E72" s="79" t="s">
        <v>254</v>
      </c>
      <c r="F72" s="77" t="s">
        <v>208</v>
      </c>
      <c r="G72" s="92">
        <v>66.53</v>
      </c>
      <c r="H72" s="92">
        <v>66.53</v>
      </c>
      <c r="I72" s="83">
        <f t="shared" ref="I72:I106" si="15">G72*1120</f>
        <v>74513.6</v>
      </c>
      <c r="J72" s="84">
        <f t="shared" ref="J72:J106" si="16">G72*68.32</f>
        <v>4545.3296</v>
      </c>
      <c r="K72" s="85">
        <v>0.8</v>
      </c>
      <c r="L72" s="84">
        <f t="shared" ref="L72:L106" si="17">J72*K72</f>
        <v>3636.26368</v>
      </c>
      <c r="M72" s="86">
        <f t="shared" ref="M72:M106" si="18">G72*13.664</f>
        <v>909.06592</v>
      </c>
      <c r="N72" s="79" t="s">
        <v>255</v>
      </c>
      <c r="O72" s="87" t="s">
        <v>27</v>
      </c>
      <c r="P72" s="89"/>
      <c r="Q72" s="90"/>
    </row>
    <row r="73" s="74" customFormat="1" ht="18.6" customHeight="1" spans="1:17">
      <c r="A73" s="75">
        <f t="shared" si="14"/>
        <v>67</v>
      </c>
      <c r="B73" s="76" t="s">
        <v>256</v>
      </c>
      <c r="C73" s="77" t="s">
        <v>22</v>
      </c>
      <c r="D73" s="78" t="s">
        <v>257</v>
      </c>
      <c r="E73" s="79" t="s">
        <v>258</v>
      </c>
      <c r="F73" s="77" t="s">
        <v>208</v>
      </c>
      <c r="G73" s="92">
        <v>7.95</v>
      </c>
      <c r="H73" s="92">
        <v>7.95</v>
      </c>
      <c r="I73" s="83">
        <f t="shared" si="15"/>
        <v>8904</v>
      </c>
      <c r="J73" s="84">
        <f t="shared" si="16"/>
        <v>543.144</v>
      </c>
      <c r="K73" s="85">
        <v>0.8</v>
      </c>
      <c r="L73" s="84">
        <f t="shared" si="17"/>
        <v>434.5152</v>
      </c>
      <c r="M73" s="86">
        <f t="shared" si="18"/>
        <v>108.6288</v>
      </c>
      <c r="N73" s="79" t="s">
        <v>259</v>
      </c>
      <c r="O73" s="87" t="s">
        <v>27</v>
      </c>
      <c r="P73" s="89"/>
      <c r="Q73" s="90"/>
    </row>
    <row r="74" s="74" customFormat="1" ht="18.6" customHeight="1" spans="1:17">
      <c r="A74" s="75">
        <f t="shared" si="14"/>
        <v>68</v>
      </c>
      <c r="B74" s="76" t="s">
        <v>260</v>
      </c>
      <c r="C74" s="77" t="s">
        <v>22</v>
      </c>
      <c r="D74" s="78" t="s">
        <v>37</v>
      </c>
      <c r="E74" s="79" t="s">
        <v>261</v>
      </c>
      <c r="F74" s="77" t="s">
        <v>208</v>
      </c>
      <c r="G74" s="92">
        <v>5</v>
      </c>
      <c r="H74" s="92">
        <v>5</v>
      </c>
      <c r="I74" s="83">
        <f t="shared" si="15"/>
        <v>5600</v>
      </c>
      <c r="J74" s="84">
        <f t="shared" si="16"/>
        <v>341.6</v>
      </c>
      <c r="K74" s="85">
        <v>0.8</v>
      </c>
      <c r="L74" s="84">
        <f t="shared" si="17"/>
        <v>273.28</v>
      </c>
      <c r="M74" s="86">
        <f t="shared" si="18"/>
        <v>68.32</v>
      </c>
      <c r="N74" s="79" t="s">
        <v>262</v>
      </c>
      <c r="O74" s="87" t="s">
        <v>27</v>
      </c>
      <c r="P74" s="89"/>
      <c r="Q74" s="90"/>
    </row>
    <row r="75" s="74" customFormat="1" ht="18.6" customHeight="1" spans="1:17">
      <c r="A75" s="75">
        <f t="shared" si="14"/>
        <v>69</v>
      </c>
      <c r="B75" s="76" t="s">
        <v>263</v>
      </c>
      <c r="C75" s="77" t="s">
        <v>22</v>
      </c>
      <c r="D75" s="78" t="s">
        <v>72</v>
      </c>
      <c r="E75" s="79" t="s">
        <v>264</v>
      </c>
      <c r="F75" s="77" t="s">
        <v>208</v>
      </c>
      <c r="G75" s="92">
        <v>5.3</v>
      </c>
      <c r="H75" s="92">
        <v>5.3</v>
      </c>
      <c r="I75" s="83">
        <f t="shared" si="15"/>
        <v>5936</v>
      </c>
      <c r="J75" s="84">
        <f t="shared" si="16"/>
        <v>362.096</v>
      </c>
      <c r="K75" s="85">
        <v>0.8</v>
      </c>
      <c r="L75" s="84">
        <f t="shared" si="17"/>
        <v>289.6768</v>
      </c>
      <c r="M75" s="86">
        <f t="shared" si="18"/>
        <v>72.4192</v>
      </c>
      <c r="N75" s="79" t="s">
        <v>265</v>
      </c>
      <c r="O75" s="87" t="s">
        <v>27</v>
      </c>
      <c r="P75" s="89"/>
      <c r="Q75" s="90"/>
    </row>
    <row r="76" s="74" customFormat="1" ht="18.6" customHeight="1" spans="1:17">
      <c r="A76" s="75">
        <f t="shared" si="14"/>
        <v>70</v>
      </c>
      <c r="B76" s="76" t="s">
        <v>266</v>
      </c>
      <c r="C76" s="77" t="s">
        <v>22</v>
      </c>
      <c r="D76" s="78" t="s">
        <v>23</v>
      </c>
      <c r="E76" s="79" t="s">
        <v>267</v>
      </c>
      <c r="F76" s="77" t="s">
        <v>208</v>
      </c>
      <c r="G76" s="92">
        <v>7.09</v>
      </c>
      <c r="H76" s="92">
        <v>7.09</v>
      </c>
      <c r="I76" s="83">
        <f t="shared" si="15"/>
        <v>7940.8</v>
      </c>
      <c r="J76" s="84">
        <f t="shared" si="16"/>
        <v>484.3888</v>
      </c>
      <c r="K76" s="85">
        <v>0.8</v>
      </c>
      <c r="L76" s="84">
        <f t="shared" si="17"/>
        <v>387.51104</v>
      </c>
      <c r="M76" s="86">
        <f t="shared" si="18"/>
        <v>96.87776</v>
      </c>
      <c r="N76" s="79" t="s">
        <v>268</v>
      </c>
      <c r="O76" s="87" t="s">
        <v>27</v>
      </c>
      <c r="P76" s="89"/>
      <c r="Q76" s="90"/>
    </row>
    <row r="77" s="74" customFormat="1" ht="18.6" customHeight="1" spans="1:17">
      <c r="A77" s="75">
        <f t="shared" si="14"/>
        <v>71</v>
      </c>
      <c r="B77" s="76" t="s">
        <v>269</v>
      </c>
      <c r="C77" s="77" t="s">
        <v>22</v>
      </c>
      <c r="D77" s="78" t="s">
        <v>65</v>
      </c>
      <c r="E77" s="79" t="s">
        <v>270</v>
      </c>
      <c r="F77" s="77" t="s">
        <v>208</v>
      </c>
      <c r="G77" s="92">
        <v>2.99</v>
      </c>
      <c r="H77" s="92">
        <v>2.99</v>
      </c>
      <c r="I77" s="83">
        <f t="shared" si="15"/>
        <v>3348.8</v>
      </c>
      <c r="J77" s="84">
        <f t="shared" si="16"/>
        <v>204.2768</v>
      </c>
      <c r="K77" s="85">
        <v>0.8</v>
      </c>
      <c r="L77" s="84">
        <f t="shared" si="17"/>
        <v>163.42144</v>
      </c>
      <c r="M77" s="86">
        <f t="shared" si="18"/>
        <v>40.85536</v>
      </c>
      <c r="N77" s="79" t="s">
        <v>271</v>
      </c>
      <c r="O77" s="87" t="s">
        <v>27</v>
      </c>
      <c r="P77" s="89"/>
      <c r="Q77" s="90"/>
    </row>
    <row r="78" s="74" customFormat="1" ht="18.6" customHeight="1" spans="1:17">
      <c r="A78" s="75">
        <f t="shared" ref="A78:A87" si="19">ROW()-6</f>
        <v>72</v>
      </c>
      <c r="B78" s="76" t="s">
        <v>272</v>
      </c>
      <c r="C78" s="77" t="s">
        <v>22</v>
      </c>
      <c r="D78" s="78" t="s">
        <v>72</v>
      </c>
      <c r="E78" s="79" t="s">
        <v>273</v>
      </c>
      <c r="F78" s="77" t="s">
        <v>208</v>
      </c>
      <c r="G78" s="92">
        <v>0.78</v>
      </c>
      <c r="H78" s="92">
        <v>0.78</v>
      </c>
      <c r="I78" s="83">
        <f t="shared" si="15"/>
        <v>873.6</v>
      </c>
      <c r="J78" s="84">
        <f t="shared" si="16"/>
        <v>53.2896</v>
      </c>
      <c r="K78" s="85">
        <v>0.8</v>
      </c>
      <c r="L78" s="84">
        <f t="shared" si="17"/>
        <v>42.63168</v>
      </c>
      <c r="M78" s="86">
        <f t="shared" si="18"/>
        <v>10.65792</v>
      </c>
      <c r="N78" s="79" t="s">
        <v>274</v>
      </c>
      <c r="O78" s="87" t="s">
        <v>27</v>
      </c>
      <c r="P78" s="89"/>
      <c r="Q78" s="90"/>
    </row>
    <row r="79" s="74" customFormat="1" ht="18.6" customHeight="1" spans="1:17">
      <c r="A79" s="75">
        <f t="shared" si="19"/>
        <v>73</v>
      </c>
      <c r="B79" s="76" t="s">
        <v>275</v>
      </c>
      <c r="C79" s="77" t="s">
        <v>22</v>
      </c>
      <c r="D79" s="78" t="s">
        <v>133</v>
      </c>
      <c r="E79" s="79" t="s">
        <v>276</v>
      </c>
      <c r="F79" s="77" t="s">
        <v>208</v>
      </c>
      <c r="G79" s="92">
        <v>65</v>
      </c>
      <c r="H79" s="92">
        <v>65</v>
      </c>
      <c r="I79" s="83">
        <f t="shared" si="15"/>
        <v>72800</v>
      </c>
      <c r="J79" s="84">
        <f t="shared" si="16"/>
        <v>4440.8</v>
      </c>
      <c r="K79" s="85">
        <v>0.8</v>
      </c>
      <c r="L79" s="84">
        <f t="shared" si="17"/>
        <v>3552.64</v>
      </c>
      <c r="M79" s="86">
        <f t="shared" si="18"/>
        <v>888.16</v>
      </c>
      <c r="N79" s="79" t="s">
        <v>277</v>
      </c>
      <c r="O79" s="87" t="s">
        <v>27</v>
      </c>
      <c r="P79" s="89"/>
      <c r="Q79" s="90"/>
    </row>
    <row r="80" s="74" customFormat="1" ht="18.6" customHeight="1" spans="1:17">
      <c r="A80" s="75">
        <f t="shared" si="19"/>
        <v>74</v>
      </c>
      <c r="B80" s="76" t="s">
        <v>278</v>
      </c>
      <c r="C80" s="77" t="s">
        <v>22</v>
      </c>
      <c r="D80" s="78" t="s">
        <v>49</v>
      </c>
      <c r="E80" s="79" t="s">
        <v>279</v>
      </c>
      <c r="F80" s="77" t="s">
        <v>208</v>
      </c>
      <c r="G80" s="92">
        <v>40.74</v>
      </c>
      <c r="H80" s="92">
        <v>40.74</v>
      </c>
      <c r="I80" s="83">
        <f t="shared" si="15"/>
        <v>45628.8</v>
      </c>
      <c r="J80" s="84">
        <f t="shared" si="16"/>
        <v>2783.3568</v>
      </c>
      <c r="K80" s="85">
        <v>0.8</v>
      </c>
      <c r="L80" s="84">
        <f t="shared" si="17"/>
        <v>2226.68544</v>
      </c>
      <c r="M80" s="86">
        <f t="shared" si="18"/>
        <v>556.67136</v>
      </c>
      <c r="N80" s="79" t="s">
        <v>280</v>
      </c>
      <c r="O80" s="87" t="s">
        <v>27</v>
      </c>
      <c r="P80" s="89"/>
      <c r="Q80" s="90"/>
    </row>
    <row r="81" s="74" customFormat="1" ht="18.6" customHeight="1" spans="1:17">
      <c r="A81" s="75">
        <f t="shared" si="19"/>
        <v>75</v>
      </c>
      <c r="B81" s="76" t="s">
        <v>281</v>
      </c>
      <c r="C81" s="77" t="s">
        <v>22</v>
      </c>
      <c r="D81" s="78" t="s">
        <v>61</v>
      </c>
      <c r="E81" s="79" t="s">
        <v>282</v>
      </c>
      <c r="F81" s="77" t="s">
        <v>208</v>
      </c>
      <c r="G81" s="92">
        <v>9.58</v>
      </c>
      <c r="H81" s="92">
        <v>9.58</v>
      </c>
      <c r="I81" s="83">
        <f t="shared" si="15"/>
        <v>10729.6</v>
      </c>
      <c r="J81" s="84">
        <f t="shared" si="16"/>
        <v>654.5056</v>
      </c>
      <c r="K81" s="85">
        <v>0.8</v>
      </c>
      <c r="L81" s="84">
        <f t="shared" si="17"/>
        <v>523.60448</v>
      </c>
      <c r="M81" s="86">
        <f t="shared" si="18"/>
        <v>130.90112</v>
      </c>
      <c r="N81" s="79" t="s">
        <v>283</v>
      </c>
      <c r="O81" s="87" t="s">
        <v>27</v>
      </c>
      <c r="P81" s="89"/>
      <c r="Q81" s="90"/>
    </row>
    <row r="82" s="74" customFormat="1" ht="18.6" customHeight="1" spans="1:17">
      <c r="A82" s="75">
        <f t="shared" si="19"/>
        <v>76</v>
      </c>
      <c r="B82" s="76" t="s">
        <v>284</v>
      </c>
      <c r="C82" s="77" t="s">
        <v>22</v>
      </c>
      <c r="D82" s="78" t="s">
        <v>285</v>
      </c>
      <c r="E82" s="79" t="s">
        <v>286</v>
      </c>
      <c r="F82" s="77" t="s">
        <v>208</v>
      </c>
      <c r="G82" s="92">
        <v>29.08</v>
      </c>
      <c r="H82" s="92">
        <v>29.08</v>
      </c>
      <c r="I82" s="83">
        <f t="shared" si="15"/>
        <v>32569.6</v>
      </c>
      <c r="J82" s="84">
        <f t="shared" si="16"/>
        <v>1986.7456</v>
      </c>
      <c r="K82" s="85">
        <v>0.8</v>
      </c>
      <c r="L82" s="84">
        <f t="shared" si="17"/>
        <v>1589.39648</v>
      </c>
      <c r="M82" s="86">
        <f t="shared" si="18"/>
        <v>397.34912</v>
      </c>
      <c r="N82" s="79" t="s">
        <v>287</v>
      </c>
      <c r="O82" s="87" t="s">
        <v>27</v>
      </c>
      <c r="P82" s="89"/>
      <c r="Q82" s="90"/>
    </row>
    <row r="83" s="74" customFormat="1" ht="18.6" customHeight="1" spans="1:17">
      <c r="A83" s="75">
        <f t="shared" si="19"/>
        <v>77</v>
      </c>
      <c r="B83" s="76" t="s">
        <v>288</v>
      </c>
      <c r="C83" s="77" t="s">
        <v>22</v>
      </c>
      <c r="D83" s="78" t="s">
        <v>53</v>
      </c>
      <c r="E83" s="79" t="s">
        <v>289</v>
      </c>
      <c r="F83" s="77" t="s">
        <v>208</v>
      </c>
      <c r="G83" s="92">
        <v>83.97</v>
      </c>
      <c r="H83" s="92">
        <v>83.97</v>
      </c>
      <c r="I83" s="83">
        <f t="shared" si="15"/>
        <v>94046.4</v>
      </c>
      <c r="J83" s="84">
        <f t="shared" si="16"/>
        <v>5736.8304</v>
      </c>
      <c r="K83" s="85">
        <v>0.8</v>
      </c>
      <c r="L83" s="84">
        <f t="shared" si="17"/>
        <v>4589.46432</v>
      </c>
      <c r="M83" s="86">
        <f t="shared" si="18"/>
        <v>1147.36608</v>
      </c>
      <c r="N83" s="79" t="s">
        <v>290</v>
      </c>
      <c r="O83" s="87" t="s">
        <v>27</v>
      </c>
      <c r="P83" s="89"/>
      <c r="Q83" s="90"/>
    </row>
    <row r="84" s="74" customFormat="1" ht="18.6" customHeight="1" spans="1:17">
      <c r="A84" s="75">
        <f t="shared" si="19"/>
        <v>78</v>
      </c>
      <c r="B84" s="76" t="s">
        <v>291</v>
      </c>
      <c r="C84" s="77" t="s">
        <v>22</v>
      </c>
      <c r="D84" s="78" t="s">
        <v>33</v>
      </c>
      <c r="E84" s="79" t="s">
        <v>292</v>
      </c>
      <c r="F84" s="77" t="s">
        <v>208</v>
      </c>
      <c r="G84" s="92">
        <v>21.67</v>
      </c>
      <c r="H84" s="92">
        <v>21.67</v>
      </c>
      <c r="I84" s="83">
        <f t="shared" si="15"/>
        <v>24270.4</v>
      </c>
      <c r="J84" s="84">
        <f t="shared" si="16"/>
        <v>1480.4944</v>
      </c>
      <c r="K84" s="85">
        <v>0.8</v>
      </c>
      <c r="L84" s="84">
        <f t="shared" si="17"/>
        <v>1184.39552</v>
      </c>
      <c r="M84" s="86">
        <f t="shared" si="18"/>
        <v>296.09888</v>
      </c>
      <c r="N84" s="79" t="s">
        <v>293</v>
      </c>
      <c r="O84" s="87" t="s">
        <v>27</v>
      </c>
      <c r="P84" s="89"/>
      <c r="Q84" s="90"/>
    </row>
    <row r="85" s="74" customFormat="1" ht="18.6" customHeight="1" spans="1:17">
      <c r="A85" s="75">
        <f t="shared" si="19"/>
        <v>79</v>
      </c>
      <c r="B85" s="76" t="s">
        <v>294</v>
      </c>
      <c r="C85" s="77" t="s">
        <v>22</v>
      </c>
      <c r="D85" s="78" t="s">
        <v>37</v>
      </c>
      <c r="E85" s="79" t="s">
        <v>295</v>
      </c>
      <c r="F85" s="77" t="s">
        <v>208</v>
      </c>
      <c r="G85" s="92">
        <v>12.5</v>
      </c>
      <c r="H85" s="92">
        <v>12.5</v>
      </c>
      <c r="I85" s="83">
        <f t="shared" si="15"/>
        <v>14000</v>
      </c>
      <c r="J85" s="84">
        <f t="shared" si="16"/>
        <v>854</v>
      </c>
      <c r="K85" s="85">
        <v>0.8</v>
      </c>
      <c r="L85" s="84">
        <f t="shared" si="17"/>
        <v>683.2</v>
      </c>
      <c r="M85" s="86">
        <f t="shared" si="18"/>
        <v>170.8</v>
      </c>
      <c r="N85" s="79" t="s">
        <v>296</v>
      </c>
      <c r="O85" s="87" t="s">
        <v>27</v>
      </c>
      <c r="P85" s="89"/>
      <c r="Q85" s="90"/>
    </row>
    <row r="86" s="74" customFormat="1" ht="18.6" customHeight="1" spans="1:17">
      <c r="A86" s="75">
        <f t="shared" si="19"/>
        <v>80</v>
      </c>
      <c r="B86" s="76" t="s">
        <v>297</v>
      </c>
      <c r="C86" s="77" t="s">
        <v>22</v>
      </c>
      <c r="D86" s="78" t="s">
        <v>23</v>
      </c>
      <c r="E86" s="79" t="s">
        <v>298</v>
      </c>
      <c r="F86" s="77" t="s">
        <v>208</v>
      </c>
      <c r="G86" s="92">
        <v>2.53</v>
      </c>
      <c r="H86" s="92">
        <v>2.53</v>
      </c>
      <c r="I86" s="83">
        <f t="shared" si="15"/>
        <v>2833.6</v>
      </c>
      <c r="J86" s="84">
        <f t="shared" si="16"/>
        <v>172.8496</v>
      </c>
      <c r="K86" s="85">
        <v>0.8</v>
      </c>
      <c r="L86" s="84">
        <f t="shared" si="17"/>
        <v>138.27968</v>
      </c>
      <c r="M86" s="86">
        <f t="shared" si="18"/>
        <v>34.56992</v>
      </c>
      <c r="N86" s="79" t="s">
        <v>299</v>
      </c>
      <c r="O86" s="87" t="s">
        <v>27</v>
      </c>
      <c r="P86" s="89"/>
      <c r="Q86" s="90"/>
    </row>
    <row r="87" s="74" customFormat="1" ht="18.6" customHeight="1" spans="1:17">
      <c r="A87" s="75">
        <f t="shared" si="19"/>
        <v>81</v>
      </c>
      <c r="B87" s="76" t="s">
        <v>300</v>
      </c>
      <c r="C87" s="77" t="s">
        <v>22</v>
      </c>
      <c r="D87" s="78" t="s">
        <v>301</v>
      </c>
      <c r="E87" s="79" t="s">
        <v>302</v>
      </c>
      <c r="F87" s="77" t="s">
        <v>208</v>
      </c>
      <c r="G87" s="92">
        <v>16.02</v>
      </c>
      <c r="H87" s="92">
        <v>16.02</v>
      </c>
      <c r="I87" s="83">
        <f t="shared" si="15"/>
        <v>17942.4</v>
      </c>
      <c r="J87" s="84">
        <f t="shared" si="16"/>
        <v>1094.4864</v>
      </c>
      <c r="K87" s="85">
        <v>0.8</v>
      </c>
      <c r="L87" s="84">
        <f t="shared" si="17"/>
        <v>875.58912</v>
      </c>
      <c r="M87" s="86">
        <f t="shared" si="18"/>
        <v>218.89728</v>
      </c>
      <c r="N87" s="79" t="s">
        <v>303</v>
      </c>
      <c r="O87" s="87" t="s">
        <v>27</v>
      </c>
      <c r="P87" s="89"/>
      <c r="Q87" s="90"/>
    </row>
    <row r="88" s="74" customFormat="1" ht="18.6" customHeight="1" spans="1:17">
      <c r="A88" s="75">
        <f t="shared" ref="A88:A97" si="20">ROW()-6</f>
        <v>82</v>
      </c>
      <c r="B88" s="76" t="s">
        <v>304</v>
      </c>
      <c r="C88" s="77" t="s">
        <v>22</v>
      </c>
      <c r="D88" s="78" t="s">
        <v>23</v>
      </c>
      <c r="E88" s="79" t="s">
        <v>305</v>
      </c>
      <c r="F88" s="77" t="s">
        <v>208</v>
      </c>
      <c r="G88" s="92">
        <v>47.28</v>
      </c>
      <c r="H88" s="92">
        <v>47.28</v>
      </c>
      <c r="I88" s="83">
        <f t="shared" si="15"/>
        <v>52953.6</v>
      </c>
      <c r="J88" s="84">
        <f t="shared" si="16"/>
        <v>3230.1696</v>
      </c>
      <c r="K88" s="85">
        <v>0.8</v>
      </c>
      <c r="L88" s="84">
        <f t="shared" si="17"/>
        <v>2584.13568</v>
      </c>
      <c r="M88" s="86">
        <f t="shared" si="18"/>
        <v>646.03392</v>
      </c>
      <c r="N88" s="79" t="s">
        <v>306</v>
      </c>
      <c r="O88" s="87" t="s">
        <v>27</v>
      </c>
      <c r="P88" s="89"/>
      <c r="Q88" s="90"/>
    </row>
    <row r="89" s="74" customFormat="1" ht="18.6" customHeight="1" spans="1:17">
      <c r="A89" s="75">
        <f t="shared" si="20"/>
        <v>83</v>
      </c>
      <c r="B89" s="76" t="s">
        <v>307</v>
      </c>
      <c r="C89" s="77" t="s">
        <v>22</v>
      </c>
      <c r="D89" s="78" t="s">
        <v>308</v>
      </c>
      <c r="E89" s="79" t="s">
        <v>309</v>
      </c>
      <c r="F89" s="77" t="s">
        <v>208</v>
      </c>
      <c r="G89" s="92">
        <v>7.16</v>
      </c>
      <c r="H89" s="92">
        <v>7.16</v>
      </c>
      <c r="I89" s="83">
        <f t="shared" si="15"/>
        <v>8019.2</v>
      </c>
      <c r="J89" s="84">
        <f t="shared" si="16"/>
        <v>489.1712</v>
      </c>
      <c r="K89" s="85">
        <v>0.8</v>
      </c>
      <c r="L89" s="84">
        <f t="shared" si="17"/>
        <v>391.33696</v>
      </c>
      <c r="M89" s="86">
        <f t="shared" si="18"/>
        <v>97.83424</v>
      </c>
      <c r="N89" s="79" t="s">
        <v>310</v>
      </c>
      <c r="O89" s="87" t="s">
        <v>27</v>
      </c>
      <c r="P89" s="89"/>
      <c r="Q89" s="90"/>
    </row>
    <row r="90" s="74" customFormat="1" ht="18.6" customHeight="1" spans="1:17">
      <c r="A90" s="75">
        <f t="shared" si="20"/>
        <v>84</v>
      </c>
      <c r="B90" s="76" t="s">
        <v>311</v>
      </c>
      <c r="C90" s="77" t="s">
        <v>22</v>
      </c>
      <c r="D90" s="78" t="s">
        <v>312</v>
      </c>
      <c r="E90" s="79" t="s">
        <v>313</v>
      </c>
      <c r="F90" s="77" t="s">
        <v>208</v>
      </c>
      <c r="G90" s="92">
        <v>7.18</v>
      </c>
      <c r="H90" s="92">
        <v>7.18</v>
      </c>
      <c r="I90" s="83">
        <f t="shared" si="15"/>
        <v>8041.6</v>
      </c>
      <c r="J90" s="84">
        <f t="shared" si="16"/>
        <v>490.5376</v>
      </c>
      <c r="K90" s="85">
        <v>0.8</v>
      </c>
      <c r="L90" s="84">
        <f t="shared" si="17"/>
        <v>392.43008</v>
      </c>
      <c r="M90" s="86">
        <f t="shared" si="18"/>
        <v>98.10752</v>
      </c>
      <c r="N90" s="79" t="s">
        <v>314</v>
      </c>
      <c r="O90" s="87" t="s">
        <v>27</v>
      </c>
      <c r="P90" s="89"/>
      <c r="Q90" s="90"/>
    </row>
    <row r="91" s="74" customFormat="1" ht="18.6" customHeight="1" spans="1:17">
      <c r="A91" s="75">
        <f t="shared" si="20"/>
        <v>85</v>
      </c>
      <c r="B91" s="76" t="s">
        <v>315</v>
      </c>
      <c r="C91" s="77" t="s">
        <v>22</v>
      </c>
      <c r="D91" s="78" t="s">
        <v>112</v>
      </c>
      <c r="E91" s="79" t="s">
        <v>316</v>
      </c>
      <c r="F91" s="77" t="s">
        <v>208</v>
      </c>
      <c r="G91" s="92">
        <v>3.56</v>
      </c>
      <c r="H91" s="92">
        <v>3.56</v>
      </c>
      <c r="I91" s="83">
        <f t="shared" si="15"/>
        <v>3987.2</v>
      </c>
      <c r="J91" s="84">
        <f t="shared" si="16"/>
        <v>243.2192</v>
      </c>
      <c r="K91" s="85">
        <v>0.8</v>
      </c>
      <c r="L91" s="84">
        <f t="shared" si="17"/>
        <v>194.57536</v>
      </c>
      <c r="M91" s="86">
        <f t="shared" si="18"/>
        <v>48.64384</v>
      </c>
      <c r="N91" s="79" t="s">
        <v>317</v>
      </c>
      <c r="O91" s="87" t="s">
        <v>27</v>
      </c>
      <c r="P91" s="89"/>
      <c r="Q91" s="90"/>
    </row>
    <row r="92" s="74" customFormat="1" ht="18.6" customHeight="1" spans="1:17">
      <c r="A92" s="75">
        <f t="shared" si="20"/>
        <v>86</v>
      </c>
      <c r="B92" s="76" t="s">
        <v>318</v>
      </c>
      <c r="C92" s="77" t="s">
        <v>22</v>
      </c>
      <c r="D92" s="78" t="s">
        <v>319</v>
      </c>
      <c r="E92" s="79" t="s">
        <v>320</v>
      </c>
      <c r="F92" s="77" t="s">
        <v>208</v>
      </c>
      <c r="G92" s="92">
        <v>16.75</v>
      </c>
      <c r="H92" s="92">
        <v>16.75</v>
      </c>
      <c r="I92" s="83">
        <f t="shared" si="15"/>
        <v>18760</v>
      </c>
      <c r="J92" s="84">
        <f t="shared" si="16"/>
        <v>1144.36</v>
      </c>
      <c r="K92" s="85">
        <v>0.8</v>
      </c>
      <c r="L92" s="84">
        <f t="shared" si="17"/>
        <v>915.488</v>
      </c>
      <c r="M92" s="86">
        <f t="shared" si="18"/>
        <v>228.872</v>
      </c>
      <c r="N92" s="79" t="s">
        <v>321</v>
      </c>
      <c r="O92" s="87" t="s">
        <v>27</v>
      </c>
      <c r="P92" s="89"/>
      <c r="Q92" s="90"/>
    </row>
    <row r="93" s="74" customFormat="1" ht="18.6" customHeight="1" spans="1:17">
      <c r="A93" s="75">
        <f t="shared" si="20"/>
        <v>87</v>
      </c>
      <c r="B93" s="76" t="s">
        <v>322</v>
      </c>
      <c r="C93" s="77" t="s">
        <v>22</v>
      </c>
      <c r="D93" s="78" t="s">
        <v>23</v>
      </c>
      <c r="E93" s="79" t="s">
        <v>323</v>
      </c>
      <c r="F93" s="77" t="s">
        <v>208</v>
      </c>
      <c r="G93" s="92">
        <v>14.77</v>
      </c>
      <c r="H93" s="92">
        <v>14.77</v>
      </c>
      <c r="I93" s="83">
        <f t="shared" si="15"/>
        <v>16542.4</v>
      </c>
      <c r="J93" s="84">
        <f t="shared" si="16"/>
        <v>1009.0864</v>
      </c>
      <c r="K93" s="85">
        <v>0.8</v>
      </c>
      <c r="L93" s="84">
        <f t="shared" si="17"/>
        <v>807.26912</v>
      </c>
      <c r="M93" s="86">
        <f t="shared" si="18"/>
        <v>201.81728</v>
      </c>
      <c r="N93" s="79" t="s">
        <v>324</v>
      </c>
      <c r="O93" s="87" t="s">
        <v>27</v>
      </c>
      <c r="P93" s="89"/>
      <c r="Q93" s="90"/>
    </row>
    <row r="94" s="74" customFormat="1" ht="18.6" customHeight="1" spans="1:17">
      <c r="A94" s="75">
        <f t="shared" si="20"/>
        <v>88</v>
      </c>
      <c r="B94" s="76" t="s">
        <v>325</v>
      </c>
      <c r="C94" s="77" t="s">
        <v>22</v>
      </c>
      <c r="D94" s="78" t="s">
        <v>53</v>
      </c>
      <c r="E94" s="79" t="s">
        <v>326</v>
      </c>
      <c r="F94" s="77" t="s">
        <v>208</v>
      </c>
      <c r="G94" s="92">
        <v>12.95</v>
      </c>
      <c r="H94" s="92">
        <v>12.95</v>
      </c>
      <c r="I94" s="83">
        <f t="shared" si="15"/>
        <v>14504</v>
      </c>
      <c r="J94" s="84">
        <f t="shared" si="16"/>
        <v>884.744</v>
      </c>
      <c r="K94" s="85">
        <v>0.8</v>
      </c>
      <c r="L94" s="84">
        <f t="shared" si="17"/>
        <v>707.7952</v>
      </c>
      <c r="M94" s="86">
        <f t="shared" si="18"/>
        <v>176.9488</v>
      </c>
      <c r="N94" s="79" t="s">
        <v>327</v>
      </c>
      <c r="O94" s="87" t="s">
        <v>27</v>
      </c>
      <c r="P94" s="89"/>
      <c r="Q94" s="90"/>
    </row>
    <row r="95" s="74" customFormat="1" ht="18.6" customHeight="1" spans="1:17">
      <c r="A95" s="75">
        <f t="shared" si="20"/>
        <v>89</v>
      </c>
      <c r="B95" s="76" t="s">
        <v>328</v>
      </c>
      <c r="C95" s="77" t="s">
        <v>22</v>
      </c>
      <c r="D95" s="78" t="s">
        <v>72</v>
      </c>
      <c r="E95" s="79" t="s">
        <v>329</v>
      </c>
      <c r="F95" s="77" t="s">
        <v>208</v>
      </c>
      <c r="G95" s="92">
        <v>9.74</v>
      </c>
      <c r="H95" s="92">
        <v>9.74</v>
      </c>
      <c r="I95" s="83">
        <f t="shared" si="15"/>
        <v>10908.8</v>
      </c>
      <c r="J95" s="84">
        <f t="shared" si="16"/>
        <v>665.4368</v>
      </c>
      <c r="K95" s="85">
        <v>0.8</v>
      </c>
      <c r="L95" s="84">
        <f t="shared" si="17"/>
        <v>532.34944</v>
      </c>
      <c r="M95" s="86">
        <f t="shared" si="18"/>
        <v>133.08736</v>
      </c>
      <c r="N95" s="79" t="s">
        <v>330</v>
      </c>
      <c r="O95" s="87" t="s">
        <v>27</v>
      </c>
      <c r="P95" s="89"/>
      <c r="Q95" s="90"/>
    </row>
    <row r="96" s="74" customFormat="1" ht="18.6" customHeight="1" spans="1:17">
      <c r="A96" s="75">
        <f t="shared" si="20"/>
        <v>90</v>
      </c>
      <c r="B96" s="76" t="s">
        <v>331</v>
      </c>
      <c r="C96" s="77" t="s">
        <v>22</v>
      </c>
      <c r="D96" s="78" t="s">
        <v>53</v>
      </c>
      <c r="E96" s="79" t="s">
        <v>332</v>
      </c>
      <c r="F96" s="77" t="s">
        <v>208</v>
      </c>
      <c r="G96" s="92">
        <v>86.04</v>
      </c>
      <c r="H96" s="92">
        <v>86.04</v>
      </c>
      <c r="I96" s="83">
        <f t="shared" si="15"/>
        <v>96364.8</v>
      </c>
      <c r="J96" s="84">
        <f t="shared" si="16"/>
        <v>5878.2528</v>
      </c>
      <c r="K96" s="85">
        <v>0.8</v>
      </c>
      <c r="L96" s="84">
        <f t="shared" si="17"/>
        <v>4702.60224</v>
      </c>
      <c r="M96" s="86">
        <f t="shared" si="18"/>
        <v>1175.65056</v>
      </c>
      <c r="N96" s="79" t="s">
        <v>333</v>
      </c>
      <c r="O96" s="87" t="s">
        <v>27</v>
      </c>
      <c r="P96" s="89"/>
      <c r="Q96" s="90"/>
    </row>
    <row r="97" s="74" customFormat="1" ht="18.6" customHeight="1" spans="1:17">
      <c r="A97" s="75">
        <f t="shared" si="20"/>
        <v>91</v>
      </c>
      <c r="B97" s="76" t="s">
        <v>334</v>
      </c>
      <c r="C97" s="77" t="s">
        <v>22</v>
      </c>
      <c r="D97" s="78" t="s">
        <v>112</v>
      </c>
      <c r="E97" s="79" t="s">
        <v>335</v>
      </c>
      <c r="F97" s="77" t="s">
        <v>208</v>
      </c>
      <c r="G97" s="92">
        <v>6.81</v>
      </c>
      <c r="H97" s="92">
        <v>6.81</v>
      </c>
      <c r="I97" s="83">
        <f t="shared" si="15"/>
        <v>7627.2</v>
      </c>
      <c r="J97" s="84">
        <f t="shared" si="16"/>
        <v>465.2592</v>
      </c>
      <c r="K97" s="85">
        <v>0.8</v>
      </c>
      <c r="L97" s="84">
        <f t="shared" si="17"/>
        <v>372.20736</v>
      </c>
      <c r="M97" s="86">
        <f t="shared" si="18"/>
        <v>93.05184</v>
      </c>
      <c r="N97" s="79" t="s">
        <v>336</v>
      </c>
      <c r="O97" s="87" t="s">
        <v>27</v>
      </c>
      <c r="P97" s="89"/>
      <c r="Q97" s="90"/>
    </row>
    <row r="98" s="74" customFormat="1" ht="18.6" customHeight="1" spans="1:17">
      <c r="A98" s="75">
        <f t="shared" ref="A98:A108" si="21">ROW()-6</f>
        <v>92</v>
      </c>
      <c r="B98" s="76" t="s">
        <v>337</v>
      </c>
      <c r="C98" s="77" t="s">
        <v>22</v>
      </c>
      <c r="D98" s="78" t="s">
        <v>23</v>
      </c>
      <c r="E98" s="79" t="s">
        <v>338</v>
      </c>
      <c r="F98" s="77" t="s">
        <v>208</v>
      </c>
      <c r="G98" s="92">
        <v>4.01</v>
      </c>
      <c r="H98" s="92">
        <v>4.01</v>
      </c>
      <c r="I98" s="83">
        <f t="shared" si="15"/>
        <v>4491.2</v>
      </c>
      <c r="J98" s="84">
        <f t="shared" si="16"/>
        <v>273.9632</v>
      </c>
      <c r="K98" s="85">
        <v>0.8</v>
      </c>
      <c r="L98" s="84">
        <f t="shared" si="17"/>
        <v>219.17056</v>
      </c>
      <c r="M98" s="86">
        <f t="shared" si="18"/>
        <v>54.79264</v>
      </c>
      <c r="N98" s="79" t="s">
        <v>339</v>
      </c>
      <c r="O98" s="87" t="s">
        <v>27</v>
      </c>
      <c r="P98" s="89"/>
      <c r="Q98" s="90"/>
    </row>
    <row r="99" s="74" customFormat="1" ht="18.6" customHeight="1" spans="1:17">
      <c r="A99" s="75">
        <f t="shared" si="21"/>
        <v>93</v>
      </c>
      <c r="B99" s="76" t="s">
        <v>340</v>
      </c>
      <c r="C99" s="77" t="s">
        <v>22</v>
      </c>
      <c r="D99" s="78" t="s">
        <v>95</v>
      </c>
      <c r="E99" s="79" t="s">
        <v>341</v>
      </c>
      <c r="F99" s="77" t="s">
        <v>208</v>
      </c>
      <c r="G99" s="92">
        <v>4.63</v>
      </c>
      <c r="H99" s="92">
        <v>4.63</v>
      </c>
      <c r="I99" s="83">
        <f t="shared" si="15"/>
        <v>5185.6</v>
      </c>
      <c r="J99" s="84">
        <f t="shared" si="16"/>
        <v>316.3216</v>
      </c>
      <c r="K99" s="85">
        <v>0.8</v>
      </c>
      <c r="L99" s="84">
        <f t="shared" si="17"/>
        <v>253.05728</v>
      </c>
      <c r="M99" s="86">
        <f t="shared" si="18"/>
        <v>63.26432</v>
      </c>
      <c r="N99" s="79" t="s">
        <v>342</v>
      </c>
      <c r="O99" s="87" t="s">
        <v>27</v>
      </c>
      <c r="P99" s="89"/>
      <c r="Q99" s="90"/>
    </row>
    <row r="100" s="74" customFormat="1" ht="18.6" customHeight="1" spans="1:17">
      <c r="A100" s="75">
        <f t="shared" si="21"/>
        <v>94</v>
      </c>
      <c r="B100" s="76" t="s">
        <v>343</v>
      </c>
      <c r="C100" s="77" t="s">
        <v>22</v>
      </c>
      <c r="D100" s="78" t="s">
        <v>37</v>
      </c>
      <c r="E100" s="79" t="s">
        <v>344</v>
      </c>
      <c r="F100" s="77" t="s">
        <v>208</v>
      </c>
      <c r="G100" s="92">
        <v>8.94</v>
      </c>
      <c r="H100" s="92">
        <v>8.94</v>
      </c>
      <c r="I100" s="83">
        <f t="shared" si="15"/>
        <v>10012.8</v>
      </c>
      <c r="J100" s="84">
        <f t="shared" si="16"/>
        <v>610.7808</v>
      </c>
      <c r="K100" s="85">
        <v>0.8</v>
      </c>
      <c r="L100" s="84">
        <f t="shared" si="17"/>
        <v>488.62464</v>
      </c>
      <c r="M100" s="86">
        <f t="shared" si="18"/>
        <v>122.15616</v>
      </c>
      <c r="N100" s="79" t="s">
        <v>345</v>
      </c>
      <c r="O100" s="87" t="s">
        <v>27</v>
      </c>
      <c r="P100" s="89"/>
      <c r="Q100" s="90"/>
    </row>
    <row r="101" s="74" customFormat="1" ht="18.6" customHeight="1" spans="1:17">
      <c r="A101" s="75">
        <f t="shared" si="21"/>
        <v>95</v>
      </c>
      <c r="B101" s="76" t="s">
        <v>346</v>
      </c>
      <c r="C101" s="77" t="s">
        <v>22</v>
      </c>
      <c r="D101" s="78" t="s">
        <v>53</v>
      </c>
      <c r="E101" s="79" t="s">
        <v>347</v>
      </c>
      <c r="F101" s="77" t="s">
        <v>208</v>
      </c>
      <c r="G101" s="92">
        <v>16.79</v>
      </c>
      <c r="H101" s="92">
        <v>16.79</v>
      </c>
      <c r="I101" s="83">
        <f t="shared" si="15"/>
        <v>18804.8</v>
      </c>
      <c r="J101" s="84">
        <f t="shared" si="16"/>
        <v>1147.0928</v>
      </c>
      <c r="K101" s="85">
        <v>0.8</v>
      </c>
      <c r="L101" s="84">
        <f t="shared" si="17"/>
        <v>917.67424</v>
      </c>
      <c r="M101" s="86">
        <f t="shared" si="18"/>
        <v>229.41856</v>
      </c>
      <c r="N101" s="79" t="s">
        <v>348</v>
      </c>
      <c r="O101" s="87" t="s">
        <v>27</v>
      </c>
      <c r="P101" s="89"/>
      <c r="Q101" s="90"/>
    </row>
    <row r="102" s="74" customFormat="1" ht="18.6" customHeight="1" spans="1:17">
      <c r="A102" s="75">
        <f t="shared" si="21"/>
        <v>96</v>
      </c>
      <c r="B102" s="76" t="s">
        <v>349</v>
      </c>
      <c r="C102" s="77" t="s">
        <v>22</v>
      </c>
      <c r="D102" s="93" t="s">
        <v>350</v>
      </c>
      <c r="E102" s="79" t="s">
        <v>351</v>
      </c>
      <c r="F102" s="77" t="s">
        <v>208</v>
      </c>
      <c r="G102" s="92">
        <v>16.24</v>
      </c>
      <c r="H102" s="92">
        <v>16.24</v>
      </c>
      <c r="I102" s="83">
        <f t="shared" si="15"/>
        <v>18188.8</v>
      </c>
      <c r="J102" s="84">
        <f t="shared" si="16"/>
        <v>1109.5168</v>
      </c>
      <c r="K102" s="85">
        <v>0.8</v>
      </c>
      <c r="L102" s="84">
        <f t="shared" si="17"/>
        <v>887.61344</v>
      </c>
      <c r="M102" s="86">
        <f t="shared" si="18"/>
        <v>221.90336</v>
      </c>
      <c r="N102" s="79" t="s">
        <v>352</v>
      </c>
      <c r="O102" s="87" t="s">
        <v>27</v>
      </c>
      <c r="P102" s="89"/>
      <c r="Q102" s="90"/>
    </row>
    <row r="103" s="74" customFormat="1" ht="18.6" customHeight="1" spans="1:17">
      <c r="A103" s="75">
        <f t="shared" si="21"/>
        <v>97</v>
      </c>
      <c r="B103" s="76" t="s">
        <v>353</v>
      </c>
      <c r="C103" s="77" t="s">
        <v>22</v>
      </c>
      <c r="D103" s="93" t="s">
        <v>37</v>
      </c>
      <c r="E103" s="79" t="s">
        <v>354</v>
      </c>
      <c r="F103" s="77" t="s">
        <v>208</v>
      </c>
      <c r="G103" s="92">
        <v>20.77</v>
      </c>
      <c r="H103" s="92">
        <v>20.77</v>
      </c>
      <c r="I103" s="83">
        <f t="shared" si="15"/>
        <v>23262.4</v>
      </c>
      <c r="J103" s="84">
        <f t="shared" si="16"/>
        <v>1419.0064</v>
      </c>
      <c r="K103" s="85">
        <v>0.8</v>
      </c>
      <c r="L103" s="84">
        <f t="shared" si="17"/>
        <v>1135.20512</v>
      </c>
      <c r="M103" s="86">
        <f t="shared" si="18"/>
        <v>283.80128</v>
      </c>
      <c r="N103" s="79" t="s">
        <v>355</v>
      </c>
      <c r="O103" s="87" t="s">
        <v>27</v>
      </c>
      <c r="P103" s="89"/>
      <c r="Q103" s="90"/>
    </row>
    <row r="104" s="74" customFormat="1" ht="18.6" customHeight="1" spans="1:17">
      <c r="A104" s="75">
        <f t="shared" si="21"/>
        <v>98</v>
      </c>
      <c r="B104" s="76" t="s">
        <v>356</v>
      </c>
      <c r="C104" s="77" t="s">
        <v>22</v>
      </c>
      <c r="D104" s="78" t="s">
        <v>357</v>
      </c>
      <c r="E104" s="79" t="s">
        <v>358</v>
      </c>
      <c r="F104" s="77" t="s">
        <v>208</v>
      </c>
      <c r="G104" s="92">
        <v>3.85</v>
      </c>
      <c r="H104" s="92">
        <v>3.85</v>
      </c>
      <c r="I104" s="83">
        <f t="shared" si="15"/>
        <v>4312</v>
      </c>
      <c r="J104" s="84">
        <f t="shared" si="16"/>
        <v>263.032</v>
      </c>
      <c r="K104" s="85">
        <v>0.8</v>
      </c>
      <c r="L104" s="84">
        <f t="shared" si="17"/>
        <v>210.4256</v>
      </c>
      <c r="M104" s="86">
        <f t="shared" si="18"/>
        <v>52.6064</v>
      </c>
      <c r="N104" s="79" t="s">
        <v>359</v>
      </c>
      <c r="O104" s="87" t="s">
        <v>27</v>
      </c>
      <c r="P104" s="89"/>
      <c r="Q104" s="90"/>
    </row>
    <row r="105" s="74" customFormat="1" ht="18.6" customHeight="1" spans="1:17">
      <c r="A105" s="75">
        <f t="shared" si="21"/>
        <v>99</v>
      </c>
      <c r="B105" s="76" t="s">
        <v>360</v>
      </c>
      <c r="C105" s="77" t="s">
        <v>22</v>
      </c>
      <c r="D105" s="78" t="s">
        <v>33</v>
      </c>
      <c r="E105" s="79" t="s">
        <v>361</v>
      </c>
      <c r="F105" s="77" t="s">
        <v>208</v>
      </c>
      <c r="G105" s="92">
        <v>14.26</v>
      </c>
      <c r="H105" s="92">
        <v>14.26</v>
      </c>
      <c r="I105" s="83">
        <f t="shared" si="15"/>
        <v>15971.2</v>
      </c>
      <c r="J105" s="84">
        <f t="shared" si="16"/>
        <v>974.2432</v>
      </c>
      <c r="K105" s="85">
        <v>0.8</v>
      </c>
      <c r="L105" s="84">
        <f t="shared" si="17"/>
        <v>779.39456</v>
      </c>
      <c r="M105" s="86">
        <f t="shared" si="18"/>
        <v>194.84864</v>
      </c>
      <c r="N105" s="79" t="s">
        <v>362</v>
      </c>
      <c r="O105" s="87" t="s">
        <v>27</v>
      </c>
      <c r="P105" s="89"/>
      <c r="Q105" s="90"/>
    </row>
    <row r="106" s="74" customFormat="1" ht="18.6" customHeight="1" spans="1:17">
      <c r="A106" s="75">
        <f t="shared" si="21"/>
        <v>100</v>
      </c>
      <c r="B106" s="76" t="s">
        <v>363</v>
      </c>
      <c r="C106" s="77" t="s">
        <v>22</v>
      </c>
      <c r="D106" s="78" t="s">
        <v>364</v>
      </c>
      <c r="E106" s="79" t="s">
        <v>365</v>
      </c>
      <c r="F106" s="77" t="s">
        <v>208</v>
      </c>
      <c r="G106" s="92">
        <v>4.59</v>
      </c>
      <c r="H106" s="92">
        <v>4.59</v>
      </c>
      <c r="I106" s="83">
        <f t="shared" si="15"/>
        <v>5140.8</v>
      </c>
      <c r="J106" s="84">
        <f t="shared" si="16"/>
        <v>313.5888</v>
      </c>
      <c r="K106" s="85">
        <v>0.8</v>
      </c>
      <c r="L106" s="84">
        <f t="shared" si="17"/>
        <v>250.87104</v>
      </c>
      <c r="M106" s="86">
        <f t="shared" si="18"/>
        <v>62.71776</v>
      </c>
      <c r="N106" s="79" t="s">
        <v>366</v>
      </c>
      <c r="O106" s="87" t="s">
        <v>27</v>
      </c>
      <c r="P106" s="89"/>
      <c r="Q106" s="90"/>
    </row>
    <row r="107" s="5" customFormat="1" ht="18.6" customHeight="1" spans="1:17">
      <c r="A107" s="34" t="s">
        <v>367</v>
      </c>
      <c r="B107" s="34"/>
      <c r="C107" s="34"/>
      <c r="D107" s="34"/>
      <c r="E107" s="34"/>
      <c r="F107" s="35"/>
      <c r="G107" s="36">
        <f>SUM(G7:G106)</f>
        <v>1626.7</v>
      </c>
      <c r="H107" s="36">
        <f>SUM(H7:H106)</f>
        <v>1626.7</v>
      </c>
      <c r="I107" s="56">
        <f>SUM(I7:I106)</f>
        <v>1821904</v>
      </c>
      <c r="J107" s="57">
        <f>SUM(J7:J106)</f>
        <v>111136.144</v>
      </c>
      <c r="K107" s="58"/>
      <c r="L107" s="57">
        <f>SUM(L7:L106)</f>
        <v>88908.9152</v>
      </c>
      <c r="M107" s="63">
        <f>SUM(M7:M106)</f>
        <v>22227.2288</v>
      </c>
      <c r="N107" s="34"/>
      <c r="O107" s="34"/>
      <c r="P107" s="35"/>
      <c r="Q107" s="35"/>
    </row>
    <row r="108" s="6" customFormat="1" ht="15" customHeight="1" spans="1:17">
      <c r="A108" s="37" t="s">
        <v>368</v>
      </c>
      <c r="B108" s="38"/>
      <c r="C108" s="39"/>
      <c r="D108" s="39"/>
      <c r="E108" s="37" t="s">
        <v>369</v>
      </c>
      <c r="F108" s="37"/>
      <c r="G108" s="40"/>
      <c r="H108" s="10"/>
      <c r="I108" s="9"/>
      <c r="J108" s="11"/>
      <c r="K108" s="12"/>
      <c r="L108" s="11"/>
      <c r="M108" s="11"/>
      <c r="N108" s="64"/>
      <c r="O108" s="37"/>
      <c r="P108" s="37"/>
      <c r="Q108" s="37"/>
    </row>
  </sheetData>
  <autoFilter ref="A6:U108">
    <extLst/>
  </autoFilter>
  <mergeCells count="6">
    <mergeCell ref="A1:U1"/>
    <mergeCell ref="A2:U2"/>
    <mergeCell ref="A3:U3"/>
    <mergeCell ref="A4:U4"/>
    <mergeCell ref="A5:U5"/>
    <mergeCell ref="A107:B107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N7" sqref="N7"/>
    </sheetView>
  </sheetViews>
  <sheetFormatPr defaultColWidth="9" defaultRowHeight="13.5"/>
  <cols>
    <col min="1" max="1" width="4.24166666666667" style="7" customWidth="1"/>
    <col min="2" max="2" width="6.40833333333333" style="8" customWidth="1"/>
    <col min="3" max="3" width="8.90833333333333" style="7" customWidth="1"/>
    <col min="4" max="4" width="14.0166666666667" style="7" customWidth="1"/>
    <col min="5" max="5" width="11.5" style="9" customWidth="1"/>
    <col min="6" max="6" width="9.78333333333333" style="9" customWidth="1"/>
    <col min="7" max="7" width="8.25" style="10" customWidth="1"/>
    <col min="8" max="8" width="9.5" style="10" customWidth="1"/>
    <col min="9" max="9" width="8.375" style="9" customWidth="1"/>
    <col min="10" max="10" width="9.45833333333333" style="11" customWidth="1"/>
    <col min="11" max="11" width="5.65" style="12" customWidth="1"/>
    <col min="12" max="12" width="7.825" style="11" customWidth="1"/>
    <col min="13" max="13" width="9.5" style="11" customWidth="1"/>
    <col min="14" max="14" width="16.625" style="9" customWidth="1"/>
    <col min="15" max="15" width="9.89166666666667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1"/>
      <c r="L1" s="14"/>
      <c r="M1" s="14"/>
      <c r="N1" s="42"/>
      <c r="O1" s="43"/>
      <c r="P1" s="42"/>
      <c r="Q1" s="42"/>
      <c r="R1" s="65"/>
      <c r="S1" s="13"/>
      <c r="T1" s="13"/>
      <c r="U1" s="66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4"/>
      <c r="L2" s="17"/>
      <c r="M2" s="17"/>
      <c r="N2" s="45"/>
      <c r="O2" s="46"/>
      <c r="P2" s="45"/>
      <c r="Q2" s="45"/>
      <c r="R2" s="67"/>
      <c r="S2" s="18"/>
      <c r="T2" s="18"/>
      <c r="U2" s="68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47"/>
      <c r="L3" s="21"/>
      <c r="M3" s="21"/>
      <c r="N3" s="48"/>
      <c r="O3" s="49"/>
      <c r="P3" s="48"/>
      <c r="Q3" s="48"/>
      <c r="R3" s="69"/>
      <c r="S3" s="22"/>
      <c r="T3" s="22"/>
      <c r="U3" s="70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0"/>
      <c r="L4" s="25"/>
      <c r="M4" s="25"/>
      <c r="N4" s="51"/>
      <c r="O4" s="52"/>
      <c r="P4" s="51"/>
      <c r="Q4" s="51"/>
      <c r="R4" s="71"/>
      <c r="S4" s="26"/>
      <c r="T4" s="26"/>
      <c r="U4" s="26"/>
    </row>
    <row r="5" s="2" customFormat="1" ht="25.5" customHeight="1" spans="1:21">
      <c r="A5" s="24" t="s">
        <v>370</v>
      </c>
      <c r="B5" s="25"/>
      <c r="C5" s="25"/>
      <c r="D5" s="25"/>
      <c r="E5" s="26"/>
      <c r="F5" s="26"/>
      <c r="G5" s="27"/>
      <c r="H5" s="27"/>
      <c r="I5" s="25"/>
      <c r="J5" s="25"/>
      <c r="K5" s="50"/>
      <c r="L5" s="25"/>
      <c r="M5" s="25"/>
      <c r="N5" s="51"/>
      <c r="O5" s="52"/>
      <c r="P5" s="51"/>
      <c r="Q5" s="51"/>
      <c r="R5" s="71"/>
      <c r="S5" s="26"/>
      <c r="T5" s="26"/>
      <c r="U5" s="26"/>
    </row>
    <row r="6" s="3" customFormat="1" ht="30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3" t="s">
        <v>13</v>
      </c>
      <c r="K6" s="54" t="s">
        <v>14</v>
      </c>
      <c r="L6" s="55" t="s">
        <v>15</v>
      </c>
      <c r="M6" s="53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371</v>
      </c>
      <c r="C7" s="32" t="s">
        <v>22</v>
      </c>
      <c r="D7" s="94" t="s">
        <v>372</v>
      </c>
      <c r="E7" s="31" t="s">
        <v>373</v>
      </c>
      <c r="F7" s="32" t="s">
        <v>208</v>
      </c>
      <c r="G7" s="33">
        <v>174</v>
      </c>
      <c r="H7" s="33">
        <v>174</v>
      </c>
      <c r="I7" s="56">
        <f>G7*1120</f>
        <v>194880</v>
      </c>
      <c r="J7" s="57">
        <f>G7*68.32</f>
        <v>11887.68</v>
      </c>
      <c r="K7" s="58">
        <v>0.8</v>
      </c>
      <c r="L7" s="57">
        <f>J7*K7</f>
        <v>9510.144</v>
      </c>
      <c r="M7" s="59">
        <f>G7*13.664</f>
        <v>2377.536</v>
      </c>
      <c r="N7" s="95" t="s">
        <v>374</v>
      </c>
      <c r="O7" s="61" t="s">
        <v>27</v>
      </c>
      <c r="P7" s="62"/>
      <c r="Q7" s="73"/>
    </row>
    <row r="8" s="5" customFormat="1" ht="18.6" customHeight="1" spans="1:17">
      <c r="A8" s="34" t="s">
        <v>367</v>
      </c>
      <c r="B8" s="34"/>
      <c r="C8" s="34"/>
      <c r="D8" s="34"/>
      <c r="E8" s="34"/>
      <c r="F8" s="35"/>
      <c r="G8" s="36">
        <f>SUM(G7:G7)</f>
        <v>174</v>
      </c>
      <c r="H8" s="36">
        <f>SUM(H7:H7)</f>
        <v>174</v>
      </c>
      <c r="I8" s="56">
        <f>SUM(I7:I7)</f>
        <v>194880</v>
      </c>
      <c r="J8" s="57">
        <f>SUM(J7:J7)</f>
        <v>11887.68</v>
      </c>
      <c r="K8" s="58"/>
      <c r="L8" s="57">
        <f>SUM(L7:L7)</f>
        <v>9510.144</v>
      </c>
      <c r="M8" s="63">
        <f>SUM(M7:M7)</f>
        <v>2377.536</v>
      </c>
      <c r="N8" s="34"/>
      <c r="O8" s="34"/>
      <c r="P8" s="35"/>
      <c r="Q8" s="35"/>
    </row>
    <row r="9" s="6" customFormat="1" ht="15" customHeight="1" spans="1:17">
      <c r="A9" s="37" t="s">
        <v>368</v>
      </c>
      <c r="B9" s="38"/>
      <c r="C9" s="39"/>
      <c r="D9" s="39"/>
      <c r="E9" s="37" t="s">
        <v>375</v>
      </c>
      <c r="F9" s="37"/>
      <c r="G9" s="40"/>
      <c r="H9" s="10"/>
      <c r="I9" s="9"/>
      <c r="J9" s="11"/>
      <c r="K9" s="12"/>
      <c r="L9" s="11"/>
      <c r="M9" s="11"/>
      <c r="N9" s="64"/>
      <c r="O9" s="37"/>
      <c r="P9" s="37"/>
      <c r="Q9" s="37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G14" sqref="G14"/>
    </sheetView>
  </sheetViews>
  <sheetFormatPr defaultColWidth="9" defaultRowHeight="13.5"/>
  <cols>
    <col min="1" max="1" width="4.24166666666667" style="7" customWidth="1"/>
    <col min="2" max="2" width="6.40833333333333" style="8" customWidth="1"/>
    <col min="3" max="3" width="8.90833333333333" style="7" customWidth="1"/>
    <col min="4" max="4" width="14.0166666666667" style="7" customWidth="1"/>
    <col min="5" max="5" width="11.5" style="9" customWidth="1"/>
    <col min="6" max="6" width="9.78333333333333" style="9" customWidth="1"/>
    <col min="7" max="7" width="8.25" style="10" customWidth="1"/>
    <col min="8" max="8" width="9.5" style="10" customWidth="1"/>
    <col min="9" max="9" width="8.375" style="9" customWidth="1"/>
    <col min="10" max="10" width="9.45833333333333" style="11" customWidth="1"/>
    <col min="11" max="11" width="5.65" style="12" customWidth="1"/>
    <col min="12" max="12" width="7.825" style="11" customWidth="1"/>
    <col min="13" max="13" width="9.5" style="11" customWidth="1"/>
    <col min="14" max="14" width="16.625" style="9" customWidth="1"/>
    <col min="15" max="15" width="9.89166666666667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1"/>
      <c r="L1" s="14"/>
      <c r="M1" s="14"/>
      <c r="N1" s="42"/>
      <c r="O1" s="43"/>
      <c r="P1" s="42"/>
      <c r="Q1" s="42"/>
      <c r="R1" s="65"/>
      <c r="S1" s="13"/>
      <c r="T1" s="13"/>
      <c r="U1" s="66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4"/>
      <c r="L2" s="17"/>
      <c r="M2" s="17"/>
      <c r="N2" s="45"/>
      <c r="O2" s="46"/>
      <c r="P2" s="45"/>
      <c r="Q2" s="45"/>
      <c r="R2" s="67"/>
      <c r="S2" s="18"/>
      <c r="T2" s="18"/>
      <c r="U2" s="68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47"/>
      <c r="L3" s="21"/>
      <c r="M3" s="21"/>
      <c r="N3" s="48"/>
      <c r="O3" s="49"/>
      <c r="P3" s="48"/>
      <c r="Q3" s="48"/>
      <c r="R3" s="69"/>
      <c r="S3" s="22"/>
      <c r="T3" s="22"/>
      <c r="U3" s="70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0"/>
      <c r="L4" s="25"/>
      <c r="M4" s="25"/>
      <c r="N4" s="51"/>
      <c r="O4" s="52"/>
      <c r="P4" s="51"/>
      <c r="Q4" s="51"/>
      <c r="R4" s="71"/>
      <c r="S4" s="26"/>
      <c r="T4" s="26"/>
      <c r="U4" s="26"/>
    </row>
    <row r="5" s="2" customFormat="1" ht="25.5" customHeight="1" spans="1:21">
      <c r="A5" s="24" t="s">
        <v>376</v>
      </c>
      <c r="B5" s="25"/>
      <c r="C5" s="25"/>
      <c r="D5" s="25"/>
      <c r="E5" s="26"/>
      <c r="F5" s="26"/>
      <c r="G5" s="27"/>
      <c r="H5" s="27"/>
      <c r="I5" s="25"/>
      <c r="J5" s="25"/>
      <c r="K5" s="50"/>
      <c r="L5" s="25"/>
      <c r="M5" s="25"/>
      <c r="N5" s="51"/>
      <c r="O5" s="52"/>
      <c r="P5" s="51"/>
      <c r="Q5" s="51"/>
      <c r="R5" s="71"/>
      <c r="S5" s="26"/>
      <c r="T5" s="26"/>
      <c r="U5" s="26"/>
    </row>
    <row r="6" s="3" customFormat="1" ht="30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3" t="s">
        <v>13</v>
      </c>
      <c r="K6" s="54" t="s">
        <v>14</v>
      </c>
      <c r="L6" s="55" t="s">
        <v>15</v>
      </c>
      <c r="M6" s="53" t="s">
        <v>16</v>
      </c>
      <c r="N6" s="28" t="s">
        <v>17</v>
      </c>
      <c r="O6" s="28" t="s">
        <v>18</v>
      </c>
      <c r="P6" s="28" t="s">
        <v>19</v>
      </c>
      <c r="Q6" s="72" t="s">
        <v>20</v>
      </c>
    </row>
    <row r="7" s="4" customFormat="1" ht="18.6" customHeight="1" spans="1:17">
      <c r="A7" s="30">
        <f>ROW()-6</f>
        <v>1</v>
      </c>
      <c r="B7" s="31" t="s">
        <v>377</v>
      </c>
      <c r="C7" s="32" t="s">
        <v>22</v>
      </c>
      <c r="D7" s="31" t="s">
        <v>378</v>
      </c>
      <c r="E7" s="31" t="s">
        <v>379</v>
      </c>
      <c r="F7" s="32" t="s">
        <v>208</v>
      </c>
      <c r="G7" s="33">
        <v>624.05</v>
      </c>
      <c r="H7" s="33">
        <v>624.05</v>
      </c>
      <c r="I7" s="56">
        <f>G7*1120</f>
        <v>698936</v>
      </c>
      <c r="J7" s="57">
        <f>G7*68.32</f>
        <v>42635.096</v>
      </c>
      <c r="K7" s="58">
        <v>0.8</v>
      </c>
      <c r="L7" s="57">
        <f>J7*K7</f>
        <v>34108.0768</v>
      </c>
      <c r="M7" s="59">
        <f>G7*13.664</f>
        <v>8527.0192</v>
      </c>
      <c r="N7" s="95" t="s">
        <v>380</v>
      </c>
      <c r="O7" s="61" t="s">
        <v>27</v>
      </c>
      <c r="P7" s="62"/>
      <c r="Q7" s="73"/>
    </row>
    <row r="8" s="5" customFormat="1" ht="18.6" customHeight="1" spans="1:17">
      <c r="A8" s="34" t="s">
        <v>367</v>
      </c>
      <c r="B8" s="34"/>
      <c r="C8" s="34"/>
      <c r="D8" s="34"/>
      <c r="E8" s="34"/>
      <c r="F8" s="35"/>
      <c r="G8" s="36">
        <f>SUM(G7:G7)</f>
        <v>624.05</v>
      </c>
      <c r="H8" s="36">
        <f>SUM(H7:H7)</f>
        <v>624.05</v>
      </c>
      <c r="I8" s="56">
        <f>SUM(I7:I7)</f>
        <v>698936</v>
      </c>
      <c r="J8" s="57">
        <f>SUM(J7:J7)</f>
        <v>42635.096</v>
      </c>
      <c r="K8" s="58"/>
      <c r="L8" s="57">
        <f>SUM(L7:L7)</f>
        <v>34108.0768</v>
      </c>
      <c r="M8" s="63">
        <f>SUM(M7:M7)</f>
        <v>8527.0192</v>
      </c>
      <c r="N8" s="34"/>
      <c r="O8" s="34"/>
      <c r="P8" s="35"/>
      <c r="Q8" s="35"/>
    </row>
    <row r="9" s="6" customFormat="1" ht="15" customHeight="1" spans="1:17">
      <c r="A9" s="37" t="s">
        <v>368</v>
      </c>
      <c r="B9" s="38"/>
      <c r="C9" s="39"/>
      <c r="D9" s="39"/>
      <c r="E9" s="37" t="s">
        <v>375</v>
      </c>
      <c r="F9" s="37"/>
      <c r="G9" s="40"/>
      <c r="H9" s="10"/>
      <c r="I9" s="9"/>
      <c r="J9" s="11"/>
      <c r="K9" s="12"/>
      <c r="L9" s="11"/>
      <c r="M9" s="11"/>
      <c r="N9" s="64"/>
      <c r="O9" s="37"/>
      <c r="P9" s="37"/>
      <c r="Q9" s="37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散户</vt:lpstr>
      <vt:lpstr>大户</vt:lpstr>
      <vt:lpstr>大户2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2024-06-14T06:46:29Z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