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4"/>
  </bookViews>
  <sheets>
    <sheet name="玉米散户" sheetId="4" r:id="rId1"/>
    <sheet name="大户" sheetId="5" r:id="rId2"/>
    <sheet name="大户2" sheetId="6" r:id="rId3"/>
    <sheet name="大户3" sheetId="7" r:id="rId4"/>
    <sheet name="大户4" sheetId="8" r:id="rId5"/>
  </sheets>
  <definedNames>
    <definedName name="_xlnm._FilterDatabase" localSheetId="0" hidden="1">玉米散户!$A$6:$BA$117</definedName>
    <definedName name="_xlnm._FilterDatabase" localSheetId="1" hidden="1">大户!$A$6:$BA$8</definedName>
    <definedName name="_xlnm._FilterDatabase" localSheetId="2" hidden="1">大户2!$A$6:$BA$8</definedName>
    <definedName name="_xlnm._FilterDatabase" localSheetId="3" hidden="1">大户3!$A$6:$BA$8</definedName>
    <definedName name="_xlnm._FilterDatabase" localSheetId="4" hidden="1">大户4!$A$6:$BA$8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<sst xmlns="http://schemas.openxmlformats.org/spreadsheetml/2006/main" count="908" uniqueCount="398">
  <si>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</si>
  <si>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t>尊敬的投保人/投保组织者，本分户投保清单为                   号投保单的组成部分，请您如实、详细填写，签字确认前，请仔细阅读扉页提示内容。</t>
  </si>
  <si>
    <r>
      <rPr>
        <sz val="10.5"/>
        <rFont val="宋体"/>
        <charset val="134"/>
      </rPr>
      <t>投保组织者：</t>
    </r>
    <r>
      <rPr>
        <u/>
        <sz val="10"/>
        <rFont val="宋体"/>
        <charset val="134"/>
      </rPr>
      <t xml:space="preserve"> 铁岭县镇西堡镇晓兴屯村民委员会   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 收入保险    </t>
    </r>
    <r>
      <rPr>
        <sz val="10"/>
        <rFont val="宋体"/>
        <charset val="134"/>
      </rPr>
      <t xml:space="preserve">  投保作物：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玉米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晓兴屯村       </t>
    </r>
  </si>
  <si>
    <r>
      <rPr>
        <sz val="10.5"/>
        <rFont val="宋体"/>
        <charset val="134"/>
      </rPr>
      <t xml:space="preserve">投保人： </t>
    </r>
    <r>
      <rPr>
        <u/>
        <sz val="10.5"/>
        <rFont val="宋体"/>
        <charset val="134"/>
      </rPr>
      <t xml:space="preserve"> 铁岭县镇西堡镇晓兴屯村黄恩永等110户     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1120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>　68.32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</si>
  <si>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序号</t>
  </si>
  <si>
    <t>被保险人姓名</t>
  </si>
  <si>
    <t>住址</t>
  </si>
  <si>
    <t>组织机构代码证/身份证号</t>
  </si>
  <si>
    <t>联系电话</t>
  </si>
  <si>
    <t>种植
地点</t>
  </si>
  <si>
    <t>种植数量(亩)</t>
  </si>
  <si>
    <t>保险数量(亩)</t>
  </si>
  <si>
    <t>保险金额(元)</t>
  </si>
  <si>
    <t>总保险费（元）</t>
  </si>
  <si>
    <t>财政补贴比例</t>
  </si>
  <si>
    <t>财政补贴金额（元）</t>
  </si>
  <si>
    <t>农户自缴保费（元）</t>
  </si>
  <si>
    <t>银行账号/一卡通号码</t>
  </si>
  <si>
    <t>开户行名称</t>
  </si>
  <si>
    <t>被保险人
签字</t>
  </si>
  <si>
    <t>备注</t>
  </si>
  <si>
    <t>黄恩永</t>
  </si>
  <si>
    <t>晓兴屯村</t>
  </si>
  <si>
    <t>211221********2220</t>
  </si>
  <si>
    <t>150****2905</t>
  </si>
  <si>
    <t>道边地</t>
  </si>
  <si>
    <t>502911********3696</t>
  </si>
  <si>
    <t>农村商业银行</t>
  </si>
  <si>
    <t>黄恩宏</t>
  </si>
  <si>
    <t>211221********2111</t>
  </si>
  <si>
    <t>187****3738</t>
  </si>
  <si>
    <t>502911********1017</t>
  </si>
  <si>
    <t>黄承武</t>
  </si>
  <si>
    <t>211221********2116</t>
  </si>
  <si>
    <t>155****3116</t>
  </si>
  <si>
    <t>502911********6832</t>
  </si>
  <si>
    <t>黄恩伟</t>
  </si>
  <si>
    <t>211221********2117</t>
  </si>
  <si>
    <t>135****5635</t>
  </si>
  <si>
    <t>621449********00868</t>
  </si>
  <si>
    <t>黄恩庆</t>
  </si>
  <si>
    <t>211221********2137</t>
  </si>
  <si>
    <t>131****0082</t>
  </si>
  <si>
    <t>502911********4238</t>
  </si>
  <si>
    <t>黄恩军</t>
  </si>
  <si>
    <t>211221********2119</t>
  </si>
  <si>
    <t>136****0358</t>
  </si>
  <si>
    <t>502911********1801</t>
  </si>
  <si>
    <t>黄恩俊</t>
  </si>
  <si>
    <t>187****2109</t>
  </si>
  <si>
    <t>621449********72093</t>
  </si>
  <si>
    <t>黄恩会</t>
  </si>
  <si>
    <t>211221********2128</t>
  </si>
  <si>
    <t>150****8192</t>
  </si>
  <si>
    <t>621449********46360</t>
  </si>
  <si>
    <t>张民</t>
  </si>
  <si>
    <t>211221********2136</t>
  </si>
  <si>
    <t>158****5956</t>
  </si>
  <si>
    <t>502911********8258</t>
  </si>
  <si>
    <t>黄恩贵</t>
  </si>
  <si>
    <t>211221********2118</t>
  </si>
  <si>
    <t>131****7063</t>
  </si>
  <si>
    <t>621449********00348</t>
  </si>
  <si>
    <t>张建</t>
  </si>
  <si>
    <t>130****3823</t>
  </si>
  <si>
    <t>621449********87067</t>
  </si>
  <si>
    <t>杨焕媛</t>
  </si>
  <si>
    <t>132****2480</t>
  </si>
  <si>
    <t>621449********89436</t>
  </si>
  <si>
    <t>曹世江</t>
  </si>
  <si>
    <t>134****1709</t>
  </si>
  <si>
    <t>621449********04960</t>
  </si>
  <si>
    <t>黄恩宇</t>
  </si>
  <si>
    <t>189****8818</t>
  </si>
  <si>
    <t>621449********84615</t>
  </si>
  <si>
    <t>刘丹</t>
  </si>
  <si>
    <t>211221********2115</t>
  </si>
  <si>
    <t>131****0835</t>
  </si>
  <si>
    <t>621449********29994</t>
  </si>
  <si>
    <t>黄恩付</t>
  </si>
  <si>
    <t>211221********2114</t>
  </si>
  <si>
    <t>135****8210</t>
  </si>
  <si>
    <t>621449********99284</t>
  </si>
  <si>
    <t>王双喜</t>
  </si>
  <si>
    <t>211221********211X</t>
  </si>
  <si>
    <t>159****0548</t>
  </si>
  <si>
    <t>621449********30083</t>
  </si>
  <si>
    <t>王雷</t>
  </si>
  <si>
    <t>158****1089</t>
  </si>
  <si>
    <t>621449********66316</t>
  </si>
  <si>
    <t>黄恩斌</t>
  </si>
  <si>
    <t>134****0784</t>
  </si>
  <si>
    <t>502911********0233</t>
  </si>
  <si>
    <t>刘丙贵</t>
  </si>
  <si>
    <t>138****7002</t>
  </si>
  <si>
    <t>502911********1036</t>
  </si>
  <si>
    <t>贺福贵</t>
  </si>
  <si>
    <t>136****2209</t>
  </si>
  <si>
    <t>621449********00912</t>
  </si>
  <si>
    <t>李子清</t>
  </si>
  <si>
    <t>211221********212X</t>
  </si>
  <si>
    <t>152****5801</t>
  </si>
  <si>
    <t>621449********03765</t>
  </si>
  <si>
    <t>李春久</t>
  </si>
  <si>
    <t>136****1398</t>
  </si>
  <si>
    <t>502911********7283</t>
  </si>
  <si>
    <t>贺铁奎</t>
  </si>
  <si>
    <t>211221********4211</t>
  </si>
  <si>
    <t>150****5162</t>
  </si>
  <si>
    <t>621449********03435</t>
  </si>
  <si>
    <t>申玉侠</t>
  </si>
  <si>
    <t>152****4460</t>
  </si>
  <si>
    <t>621449********87356</t>
  </si>
  <si>
    <t>徐景文</t>
  </si>
  <si>
    <t>188****6146</t>
  </si>
  <si>
    <t>621449********62129</t>
  </si>
  <si>
    <t>贺福玉</t>
  </si>
  <si>
    <t>211221********2110</t>
  </si>
  <si>
    <t>134****5262</t>
  </si>
  <si>
    <t>621449********11249</t>
  </si>
  <si>
    <t>贺铁刚</t>
  </si>
  <si>
    <t>211221********2146</t>
  </si>
  <si>
    <t>150****6380</t>
  </si>
  <si>
    <t>621449********13393</t>
  </si>
  <si>
    <t>李春旭</t>
  </si>
  <si>
    <t>170****9886</t>
  </si>
  <si>
    <t>621449********05150</t>
  </si>
  <si>
    <t>黄恩清</t>
  </si>
  <si>
    <t>211221********2112</t>
  </si>
  <si>
    <t>130****4868</t>
  </si>
  <si>
    <t>621449********01183</t>
  </si>
  <si>
    <t>侯振春</t>
  </si>
  <si>
    <t>187****2726</t>
  </si>
  <si>
    <t>621449********13187</t>
  </si>
  <si>
    <t>张忠良</t>
  </si>
  <si>
    <t>151****6983</t>
  </si>
  <si>
    <t>621449********07883</t>
  </si>
  <si>
    <t>刘绍春</t>
  </si>
  <si>
    <t>158****9821</t>
  </si>
  <si>
    <t>621026********01357</t>
  </si>
  <si>
    <t>曹作民</t>
  </si>
  <si>
    <t>137****1086</t>
  </si>
  <si>
    <t>502911********3096</t>
  </si>
  <si>
    <t>严文春</t>
  </si>
  <si>
    <t>139****2918</t>
  </si>
  <si>
    <t>621449********30042</t>
  </si>
  <si>
    <t>李长福</t>
  </si>
  <si>
    <t>211221********2135</t>
  </si>
  <si>
    <t>134****1575</t>
  </si>
  <si>
    <t>621449********13120</t>
  </si>
  <si>
    <t>李长宏</t>
  </si>
  <si>
    <t>150****4275</t>
  </si>
  <si>
    <t>502911********8086</t>
  </si>
  <si>
    <t>李长付</t>
  </si>
  <si>
    <t>158****9983</t>
  </si>
  <si>
    <t>502911********0663</t>
  </si>
  <si>
    <t>李长杰</t>
  </si>
  <si>
    <t>211221********2157</t>
  </si>
  <si>
    <t>182****5590</t>
  </si>
  <si>
    <t>621449********11637</t>
  </si>
  <si>
    <t>李长伟</t>
  </si>
  <si>
    <t>211221********1825</t>
  </si>
  <si>
    <t>135****1203</t>
  </si>
  <si>
    <t>621449********13005</t>
  </si>
  <si>
    <t>张淑贤</t>
  </si>
  <si>
    <t>211221********2165</t>
  </si>
  <si>
    <t>180****2100</t>
  </si>
  <si>
    <t>502911********9860</t>
  </si>
  <si>
    <t>吕竹荣</t>
  </si>
  <si>
    <t>155****9503</t>
  </si>
  <si>
    <t>502911********5075</t>
  </si>
  <si>
    <t>许铁成</t>
  </si>
  <si>
    <t>211221********2113</t>
  </si>
  <si>
    <t>158****6347</t>
  </si>
  <si>
    <t>502911********2085</t>
  </si>
  <si>
    <t>许铁民</t>
  </si>
  <si>
    <t>133****5330</t>
  </si>
  <si>
    <t>502911********1839</t>
  </si>
  <si>
    <t>李香杰</t>
  </si>
  <si>
    <t>211221********2127</t>
  </si>
  <si>
    <t>139****1349</t>
  </si>
  <si>
    <t xml:space="preserve">621449********85483 </t>
  </si>
  <si>
    <t>刘杰</t>
  </si>
  <si>
    <t>151****3459</t>
  </si>
  <si>
    <t>502911********5488</t>
  </si>
  <si>
    <t>李长祥</t>
  </si>
  <si>
    <t>187****0290</t>
  </si>
  <si>
    <t>621449********87802</t>
  </si>
  <si>
    <t>刘海乔</t>
  </si>
  <si>
    <t>139****5454</t>
  </si>
  <si>
    <t>502911********2550</t>
  </si>
  <si>
    <t>李成林</t>
  </si>
  <si>
    <t>152****8576</t>
  </si>
  <si>
    <t>502911********5202</t>
  </si>
  <si>
    <t>吕竹连</t>
  </si>
  <si>
    <t>155****4503</t>
  </si>
  <si>
    <t>621449********99136</t>
  </si>
  <si>
    <t>李长顺</t>
  </si>
  <si>
    <t>158****6621</t>
  </si>
  <si>
    <t>621449********05794</t>
  </si>
  <si>
    <t>李长庆</t>
  </si>
  <si>
    <t>150****9771</t>
  </si>
  <si>
    <t>502911********0271</t>
  </si>
  <si>
    <t>吕水</t>
  </si>
  <si>
    <t>157****1862</t>
  </si>
  <si>
    <t>621449********09406</t>
  </si>
  <si>
    <t>张学福</t>
  </si>
  <si>
    <t>138****3054</t>
  </si>
  <si>
    <t>502911********0436</t>
  </si>
  <si>
    <t>张学明</t>
  </si>
  <si>
    <t>153****0898</t>
  </si>
  <si>
    <t>502911********9832</t>
  </si>
  <si>
    <t>吕昌</t>
  </si>
  <si>
    <t>187****3352</t>
  </si>
  <si>
    <t>502911********6497</t>
  </si>
  <si>
    <t>吕仁</t>
  </si>
  <si>
    <t>131****6530</t>
  </si>
  <si>
    <t>502911********6683</t>
  </si>
  <si>
    <t>李桂英</t>
  </si>
  <si>
    <t>159****0143</t>
  </si>
  <si>
    <t>621449********87561</t>
  </si>
  <si>
    <t>芦亚坤</t>
  </si>
  <si>
    <t>211221********2121</t>
  </si>
  <si>
    <t>132****5547</t>
  </si>
  <si>
    <t>502911********2732</t>
  </si>
  <si>
    <t>丁铁权</t>
  </si>
  <si>
    <t>150****7937</t>
  </si>
  <si>
    <t>621449********22041</t>
  </si>
  <si>
    <t>于立立</t>
  </si>
  <si>
    <t>159****3263</t>
  </si>
  <si>
    <t>502911********9329</t>
  </si>
  <si>
    <t>杨行国</t>
  </si>
  <si>
    <t>134****3974</t>
  </si>
  <si>
    <t>621449********22124</t>
  </si>
  <si>
    <t>张永海</t>
  </si>
  <si>
    <t>151****9839</t>
  </si>
  <si>
    <t>502911********8230</t>
  </si>
  <si>
    <t>许洋</t>
  </si>
  <si>
    <t>211221********2129</t>
  </si>
  <si>
    <t>150****7445</t>
  </si>
  <si>
    <t>621449********43634</t>
  </si>
  <si>
    <t>张福江</t>
  </si>
  <si>
    <t>134****7394</t>
  </si>
  <si>
    <t>621449********11181</t>
  </si>
  <si>
    <t>王时军</t>
  </si>
  <si>
    <t>182****5288</t>
  </si>
  <si>
    <t>621449********87513</t>
  </si>
  <si>
    <t>张永河</t>
  </si>
  <si>
    <t>211221********2133</t>
  </si>
  <si>
    <t>156****6744</t>
  </si>
  <si>
    <t>621449********09398</t>
  </si>
  <si>
    <t>于长庆</t>
  </si>
  <si>
    <t>211221********2130</t>
  </si>
  <si>
    <t>182****1053</t>
  </si>
  <si>
    <t>502911********4210</t>
  </si>
  <si>
    <t>齐长久</t>
  </si>
  <si>
    <t>158****2508</t>
  </si>
  <si>
    <t>621449********01746</t>
  </si>
  <si>
    <t>韩德红</t>
  </si>
  <si>
    <t>132****0407</t>
  </si>
  <si>
    <t>621449********01472</t>
  </si>
  <si>
    <t>金素芹</t>
  </si>
  <si>
    <t>131****5259</t>
  </si>
  <si>
    <t>502911********7788</t>
  </si>
  <si>
    <t>韩德利</t>
  </si>
  <si>
    <t>134****1380</t>
  </si>
  <si>
    <t>621449********28715</t>
  </si>
  <si>
    <t>齐福友</t>
  </si>
  <si>
    <t>150****3896</t>
  </si>
  <si>
    <t>621449********23095</t>
  </si>
  <si>
    <t>卢绍东</t>
  </si>
  <si>
    <t>135****7238</t>
  </si>
  <si>
    <t>621449********31036</t>
  </si>
  <si>
    <t>黄永军</t>
  </si>
  <si>
    <t>158****8932</t>
  </si>
  <si>
    <t>621449********00607</t>
  </si>
  <si>
    <t>齐长贵</t>
  </si>
  <si>
    <t>158****3637</t>
  </si>
  <si>
    <t>621449********29085</t>
  </si>
  <si>
    <t>郑贵斌</t>
  </si>
  <si>
    <t>150****5934</t>
  </si>
  <si>
    <t>621449********01381</t>
  </si>
  <si>
    <t>张素芬</t>
  </si>
  <si>
    <t>131****4633</t>
  </si>
  <si>
    <t>502911********4132</t>
  </si>
  <si>
    <t>韩德山</t>
  </si>
  <si>
    <t>132****0370</t>
  </si>
  <si>
    <t>621449********08178</t>
  </si>
  <si>
    <t>齐长德</t>
  </si>
  <si>
    <t>152****3110</t>
  </si>
  <si>
    <t>502911********6977</t>
  </si>
  <si>
    <t>齐秀国</t>
  </si>
  <si>
    <t>156****2696</t>
  </si>
  <si>
    <t>502911********9817</t>
  </si>
  <si>
    <t>韩德义</t>
  </si>
  <si>
    <t>502911********7857</t>
  </si>
  <si>
    <t>韩德武</t>
  </si>
  <si>
    <t>150****3209</t>
  </si>
  <si>
    <t>502911********9033</t>
  </si>
  <si>
    <t>孙长剑</t>
  </si>
  <si>
    <t>188****4258</t>
  </si>
  <si>
    <t>502911********2415</t>
  </si>
  <si>
    <t>吕国良</t>
  </si>
  <si>
    <t>136****4228</t>
  </si>
  <si>
    <t>621449********21027</t>
  </si>
  <si>
    <t>于长顺</t>
  </si>
  <si>
    <t>138****6136</t>
  </si>
  <si>
    <t>621449********21423</t>
  </si>
  <si>
    <t>于连营</t>
  </si>
  <si>
    <t>133****6288</t>
  </si>
  <si>
    <t>621449********09273</t>
  </si>
  <si>
    <t>于连军</t>
  </si>
  <si>
    <t>188****4153</t>
  </si>
  <si>
    <t>621449********00249</t>
  </si>
  <si>
    <t>黄承力</t>
  </si>
  <si>
    <t>135****4916</t>
  </si>
  <si>
    <t>621449********02054</t>
  </si>
  <si>
    <t>于海红</t>
  </si>
  <si>
    <t>132****8683</t>
  </si>
  <si>
    <t>502911********6886</t>
  </si>
  <si>
    <t>张春武</t>
  </si>
  <si>
    <t>135****3158</t>
  </si>
  <si>
    <t>502911********5278</t>
  </si>
  <si>
    <t>吕华</t>
  </si>
  <si>
    <t>159****7518</t>
  </si>
  <si>
    <t>502911********5553</t>
  </si>
  <si>
    <t>陈国兴</t>
  </si>
  <si>
    <t>150****3012</t>
  </si>
  <si>
    <t>502911********7488</t>
  </si>
  <si>
    <t>郭志存</t>
  </si>
  <si>
    <t>139****3991</t>
  </si>
  <si>
    <t>502911********2453</t>
  </si>
  <si>
    <t>丁铁武</t>
  </si>
  <si>
    <t>151****0901</t>
  </si>
  <si>
    <t>502911********4288</t>
  </si>
  <si>
    <t>于连聪</t>
  </si>
  <si>
    <t>158****5806</t>
  </si>
  <si>
    <t>621449********00231</t>
  </si>
  <si>
    <t>张春方</t>
  </si>
  <si>
    <t>156****8767</t>
  </si>
  <si>
    <t>502911********4886</t>
  </si>
  <si>
    <t>金维荣</t>
  </si>
  <si>
    <t>139****9544</t>
  </si>
  <si>
    <t>502911********9181</t>
  </si>
  <si>
    <t>于连生</t>
  </si>
  <si>
    <t>139****1830</t>
  </si>
  <si>
    <t>621449********74457</t>
  </si>
  <si>
    <t>宋文</t>
  </si>
  <si>
    <t>130****9360</t>
  </si>
  <si>
    <t>621449********72069</t>
  </si>
  <si>
    <t>于德金</t>
  </si>
  <si>
    <t>159****0881</t>
  </si>
  <si>
    <t>502911********2699</t>
  </si>
  <si>
    <t>田文涛</t>
  </si>
  <si>
    <t>131****2450</t>
  </si>
  <si>
    <t>621449********02478</t>
  </si>
  <si>
    <t>宋长付</t>
  </si>
  <si>
    <t>186****2052</t>
  </si>
  <si>
    <t>502911********8921</t>
  </si>
  <si>
    <t>高俊峰</t>
  </si>
  <si>
    <t>152****4899</t>
  </si>
  <si>
    <t>621449********47396</t>
  </si>
  <si>
    <t>王守志</t>
  </si>
  <si>
    <t>135****7672</t>
  </si>
  <si>
    <t>621449********02047</t>
  </si>
  <si>
    <t>高云峰</t>
  </si>
  <si>
    <t>158****1753</t>
  </si>
  <si>
    <t>621449********12734</t>
  </si>
  <si>
    <t>宋长友</t>
  </si>
  <si>
    <t>159****4829</t>
  </si>
  <si>
    <t>621449********00496</t>
  </si>
  <si>
    <t>于德财</t>
  </si>
  <si>
    <t>134****3767</t>
  </si>
  <si>
    <t>621449********99227</t>
  </si>
  <si>
    <t xml:space="preserve"> 赵福成</t>
  </si>
  <si>
    <t>159****1462</t>
  </si>
  <si>
    <t>502911********5667</t>
  </si>
  <si>
    <t>于敬如</t>
  </si>
  <si>
    <t>155****5518</t>
  </si>
  <si>
    <t>621449********90210</t>
  </si>
  <si>
    <t>合计：</t>
  </si>
  <si>
    <r>
      <rPr>
        <sz val="10.5"/>
        <rFont val="宋体"/>
        <charset val="134"/>
      </rPr>
      <t xml:space="preserve">投保人： </t>
    </r>
    <r>
      <rPr>
        <u/>
        <sz val="10.5"/>
        <rFont val="宋体"/>
        <charset val="134"/>
      </rPr>
      <t xml:space="preserve"> 铁岭县镇西堡镇晓兴屯村张丽     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1120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>　68.32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</si>
  <si>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张丽</t>
  </si>
  <si>
    <t>158****1578</t>
  </si>
  <si>
    <t>502911********9370</t>
  </si>
  <si>
    <r>
      <rPr>
        <sz val="10.5"/>
        <rFont val="宋体"/>
        <charset val="134"/>
      </rPr>
      <t xml:space="preserve">投保人： </t>
    </r>
    <r>
      <rPr>
        <u/>
        <sz val="10.5"/>
        <rFont val="宋体"/>
        <charset val="134"/>
      </rPr>
      <t xml:space="preserve"> 铁岭县镇西堡镇晓兴屯村黄承龙    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1120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>　68.32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</si>
  <si>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黄承龙</t>
  </si>
  <si>
    <t>138****8291</t>
  </si>
  <si>
    <t>502911********4088</t>
  </si>
  <si>
    <r>
      <rPr>
        <sz val="10.5"/>
        <rFont val="宋体"/>
        <charset val="134"/>
      </rPr>
      <t xml:space="preserve">投保人： </t>
    </r>
    <r>
      <rPr>
        <u/>
        <sz val="10.5"/>
        <rFont val="宋体"/>
        <charset val="134"/>
      </rPr>
      <t xml:space="preserve"> 铁岭县镇西堡镇晓兴屯村于长友    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1120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>　68.32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</si>
  <si>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于长友</t>
  </si>
  <si>
    <t>211221********2154</t>
  </si>
  <si>
    <t>134****1254</t>
  </si>
  <si>
    <t>621449********11022</t>
  </si>
  <si>
    <r>
      <rPr>
        <sz val="10.5"/>
        <rFont val="宋体"/>
        <charset val="134"/>
      </rPr>
      <t xml:space="preserve">投保人： </t>
    </r>
    <r>
      <rPr>
        <u/>
        <sz val="10.5"/>
        <rFont val="宋体"/>
        <charset val="134"/>
      </rPr>
      <t xml:space="preserve"> 铁岭县镇西堡镇晓兴屯村孙长盛 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1120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>　68.32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</si>
  <si>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孙长盛</t>
  </si>
  <si>
    <t>130****1725</t>
  </si>
  <si>
    <t>621449********43319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</si>
</sst>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b/>
      <sz val="8"/>
      <name val="宋体"/>
      <charset val="134"/>
    </font>
    <font>
      <b/>
      <sz val="8"/>
      <color rgb="FFFF0000"/>
      <name val="宋体"/>
      <charset val="134"/>
    </font>
    <font>
      <b/>
      <sz val="6"/>
      <name val="宋体"/>
      <charset val="134"/>
    </font>
    <font>
      <sz val="12"/>
      <color theme="1"/>
      <name val="宋体"/>
      <charset val="134"/>
    </font>
    <font>
      <b/>
      <sz val="8"/>
      <color theme="1"/>
      <name val="宋体"/>
      <charset val="134"/>
    </font>
    <font>
      <b/>
      <sz val="6"/>
      <color theme="1"/>
      <name val="宋体"/>
      <charset val="134"/>
    </font>
    <font>
      <sz val="8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"/>
      <name val="宋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24" applyNumberFormat="0" applyAlignment="0" applyProtection="0">
      <alignment vertical="center"/>
    </xf>
    <xf numFmtId="0" fontId="22" fillId="5" borderId="25" applyNumberFormat="0" applyAlignment="0" applyProtection="0">
      <alignment vertical="center"/>
    </xf>
    <xf numFmtId="0" fontId="23" fillId="5" borderId="24" applyNumberFormat="0" applyAlignment="0" applyProtection="0">
      <alignment vertical="center"/>
    </xf>
    <xf numFmtId="0" fontId="24" fillId="6" borderId="26" applyNumberFormat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 applyFill="1" applyAlignment="1"/>
    <xf numFmtId="0" fontId="1" fillId="2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49" fontId="6" fillId="0" borderId="7" xfId="0" applyNumberFormat="1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176" fontId="5" fillId="0" borderId="12" xfId="0" applyNumberFormat="1" applyFont="1" applyFill="1" applyBorder="1" applyAlignment="1">
      <alignment horizontal="center" vertical="center" wrapText="1"/>
    </xf>
    <xf numFmtId="176" fontId="5" fillId="0" borderId="10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2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 vertical="center"/>
    </xf>
    <xf numFmtId="0" fontId="1" fillId="0" borderId="14" xfId="0" applyFont="1" applyFill="1" applyBorder="1" applyAlignment="1"/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/>
    <xf numFmtId="0" fontId="6" fillId="0" borderId="7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/>
    </xf>
    <xf numFmtId="0" fontId="9" fillId="0" borderId="0" xfId="0" applyFont="1" applyFill="1" applyAlignment="1"/>
    <xf numFmtId="0" fontId="9" fillId="2" borderId="0" xfId="0" applyFont="1" applyFill="1" applyAlignment="1"/>
    <xf numFmtId="0" fontId="6" fillId="2" borderId="7" xfId="0" applyFont="1" applyFill="1" applyBorder="1" applyAlignment="1">
      <alignment horizontal="center" wrapText="1"/>
    </xf>
    <xf numFmtId="49" fontId="6" fillId="2" borderId="7" xfId="0" applyNumberFormat="1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wrapText="1"/>
    </xf>
    <xf numFmtId="49" fontId="10" fillId="0" borderId="7" xfId="0" applyNumberFormat="1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49" fontId="10" fillId="2" borderId="7" xfId="0" applyNumberFormat="1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wrapText="1"/>
    </xf>
    <xf numFmtId="49" fontId="11" fillId="0" borderId="7" xfId="0" applyNumberFormat="1" applyFont="1" applyFill="1" applyBorder="1" applyAlignment="1">
      <alignment horizontal="center" wrapText="1"/>
    </xf>
    <xf numFmtId="49" fontId="11" fillId="2" borderId="7" xfId="0" applyNumberFormat="1" applyFont="1" applyFill="1" applyBorder="1" applyAlignment="1">
      <alignment horizont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18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19" xfId="0" applyNumberFormat="1" applyFont="1" applyFill="1" applyBorder="1" applyAlignment="1">
      <alignment horizontal="center" vertical="center" wrapText="1"/>
    </xf>
    <xf numFmtId="0" fontId="5" fillId="0" borderId="20" xfId="0" applyNumberFormat="1" applyFont="1" applyFill="1" applyBorder="1" applyAlignment="1">
      <alignment horizontal="center" vertical="center" wrapText="1"/>
    </xf>
    <xf numFmtId="0" fontId="5" fillId="0" borderId="19" xfId="0" applyNumberFormat="1" applyFont="1" applyFill="1" applyBorder="1" applyAlignment="1">
      <alignment horizontal="center" vertical="center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/>
    <xf numFmtId="0" fontId="12" fillId="0" borderId="7" xfId="0" applyNumberFormat="1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2" fillId="2" borderId="7" xfId="0" applyNumberFormat="1" applyFont="1" applyFill="1" applyBorder="1" applyAlignment="1">
      <alignment horizontal="center" vertical="center" wrapText="1"/>
    </xf>
    <xf numFmtId="0" fontId="12" fillId="2" borderId="9" xfId="0" applyNumberFormat="1" applyFont="1" applyFill="1" applyBorder="1" applyAlignment="1">
      <alignment horizontal="center" vertical="center" wrapText="1"/>
    </xf>
    <xf numFmtId="0" fontId="12" fillId="2" borderId="17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31</xdr:row>
      <xdr:rowOff>0</xdr:rowOff>
    </xdr:from>
    <xdr:to>
      <xdr:col>0</xdr:col>
      <xdr:colOff>0</xdr:colOff>
      <xdr:row>31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790384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17</xdr:col>
      <xdr:colOff>142875</xdr:colOff>
      <xdr:row>1</xdr:row>
      <xdr:rowOff>109855</xdr:rowOff>
    </xdr:to>
    <xdr:pic>
      <xdr:nvPicPr>
        <xdr:cNvPr id="8" name="图片 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3657600" cy="40513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0</xdr:col>
      <xdr:colOff>0</xdr:colOff>
      <xdr:row>67</xdr:row>
      <xdr:rowOff>0</xdr:rowOff>
    </xdr:to>
    <xdr:sp>
      <xdr:nvSpPr>
        <xdr:cNvPr id="3" name="Line 1"/>
        <xdr:cNvSpPr>
          <a:spLocks noChangeShapeType="1"/>
        </xdr:cNvSpPr>
      </xdr:nvSpPr>
      <xdr:spPr>
        <a:xfrm>
          <a:off x="0" y="1640776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>
    <xdr:from>
      <xdr:col>0</xdr:col>
      <xdr:colOff>0</xdr:colOff>
      <xdr:row>91</xdr:row>
      <xdr:rowOff>0</xdr:rowOff>
    </xdr:from>
    <xdr:to>
      <xdr:col>0</xdr:col>
      <xdr:colOff>0</xdr:colOff>
      <xdr:row>91</xdr:row>
      <xdr:rowOff>0</xdr:rowOff>
    </xdr:to>
    <xdr:sp>
      <xdr:nvSpPr>
        <xdr:cNvPr id="4" name="Line 1"/>
        <xdr:cNvSpPr>
          <a:spLocks noChangeShapeType="1"/>
        </xdr:cNvSpPr>
      </xdr:nvSpPr>
      <xdr:spPr>
        <a:xfrm>
          <a:off x="0" y="2207704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>
    <xdr:from>
      <xdr:col>0</xdr:col>
      <xdr:colOff>0</xdr:colOff>
      <xdr:row>34</xdr:row>
      <xdr:rowOff>0</xdr:rowOff>
    </xdr:from>
    <xdr:to>
      <xdr:col>0</xdr:col>
      <xdr:colOff>0</xdr:colOff>
      <xdr:row>34</xdr:row>
      <xdr:rowOff>0</xdr:rowOff>
    </xdr:to>
    <xdr:sp>
      <xdr:nvSpPr>
        <xdr:cNvPr id="5" name="Line 1"/>
        <xdr:cNvSpPr>
          <a:spLocks noChangeShapeType="1"/>
        </xdr:cNvSpPr>
      </xdr:nvSpPr>
      <xdr:spPr>
        <a:xfrm>
          <a:off x="0" y="861250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142875</xdr:colOff>
      <xdr:row>1</xdr:row>
      <xdr:rowOff>109855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3657600" cy="4051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142875</xdr:colOff>
      <xdr:row>1</xdr:row>
      <xdr:rowOff>109855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3657600" cy="40513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142875</xdr:colOff>
      <xdr:row>1</xdr:row>
      <xdr:rowOff>109855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3657600" cy="40513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142875</xdr:colOff>
      <xdr:row>1</xdr:row>
      <xdr:rowOff>109855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3657600" cy="405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BA117"/>
  <sheetViews>
    <sheetView workbookViewId="0">
      <selection activeCell="R6" sqref="R$1:R$1048576"/>
    </sheetView>
  </sheetViews>
  <sheetFormatPr defaultColWidth="9" defaultRowHeight="14.25"/>
  <cols>
    <col min="1" max="1" width="4.125" style="1" customWidth="1"/>
    <col min="2" max="2" width="3.125" style="2" customWidth="1"/>
    <col min="3" max="3" width="2.5" style="1" customWidth="1"/>
    <col min="4" max="4" width="0.5" style="1" customWidth="1"/>
    <col min="5" max="6" width="3.125" style="1" customWidth="1"/>
    <col min="7" max="7" width="1.375" style="1" customWidth="1"/>
    <col min="8" max="9" width="3.125" style="1" hidden="1" customWidth="1"/>
    <col min="10" max="12" width="3.625" style="1" customWidth="1"/>
    <col min="13" max="13" width="6.75" style="1" customWidth="1"/>
    <col min="14" max="14" width="3.625" style="1" customWidth="1"/>
    <col min="15" max="15" width="7" style="1" customWidth="1"/>
    <col min="16" max="16" width="0.875" style="1" hidden="1" customWidth="1"/>
    <col min="17" max="17" width="0.125" style="1" hidden="1" customWidth="1"/>
    <col min="18" max="18" width="3.625" style="1" customWidth="1"/>
    <col min="19" max="19" width="2.375" style="1" customWidth="1"/>
    <col min="20" max="20" width="7.375" style="1" customWidth="1"/>
    <col min="21" max="21" width="1.125" style="1" hidden="1" customWidth="1"/>
    <col min="22" max="22" width="6.75" style="1" customWidth="1"/>
    <col min="23" max="23" width="0.25" style="1" customWidth="1"/>
    <col min="24" max="24" width="6.75" style="1" customWidth="1"/>
    <col min="25" max="25" width="3.875" style="1" customWidth="1"/>
    <col min="26" max="26" width="9.625" style="1" customWidth="1"/>
    <col min="27" max="27" width="3.625" style="1" customWidth="1"/>
    <col min="28" max="28" width="1.5" style="1" customWidth="1"/>
    <col min="29" max="29" width="9.625" style="1" customWidth="1"/>
    <col min="30" max="30" width="0.5" style="1" customWidth="1"/>
    <col min="31" max="31" width="10.75" style="1" customWidth="1"/>
    <col min="32" max="34" width="3.625" style="3" customWidth="1"/>
    <col min="35" max="35" width="2.25" style="3" customWidth="1"/>
    <col min="36" max="36" width="3.25" style="3" hidden="1" customWidth="1"/>
    <col min="37" max="37" width="3.625" style="1" hidden="1" customWidth="1"/>
    <col min="38" max="38" width="3.625" style="1" customWidth="1"/>
    <col min="39" max="39" width="6.125" style="1" customWidth="1"/>
    <col min="40" max="40" width="1.75" style="1" hidden="1" customWidth="1"/>
    <col min="41" max="41" width="3.625" style="1" customWidth="1"/>
    <col min="42" max="42" width="3" style="1" customWidth="1"/>
    <col min="43" max="43" width="0.125" style="1" customWidth="1"/>
    <col min="44" max="44" width="5" style="1" customWidth="1"/>
    <col min="45" max="16384" width="9" style="1"/>
  </cols>
  <sheetData>
    <row r="1" ht="23.25" customHeight="1" spans="1:46">
      <c r="A1" s="4"/>
      <c r="B1" s="5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36"/>
      <c r="AS1" s="37"/>
      <c r="AT1" s="37"/>
    </row>
    <row r="2" ht="22.5" customHeight="1" spans="1:46">
      <c r="A2" s="6" t="s">
        <v>0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38"/>
      <c r="AS2" s="37"/>
      <c r="AT2" s="37"/>
    </row>
    <row r="3" ht="22.5" customHeight="1" spans="1:46">
      <c r="A3" s="9" t="s">
        <v>1</v>
      </c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25"/>
      <c r="AG3" s="25"/>
      <c r="AH3" s="25"/>
      <c r="AI3" s="25"/>
      <c r="AJ3" s="25"/>
      <c r="AK3" s="11"/>
      <c r="AL3" s="11"/>
      <c r="AM3" s="11"/>
      <c r="AN3" s="11"/>
      <c r="AO3" s="11"/>
      <c r="AP3" s="11"/>
      <c r="AQ3" s="11"/>
      <c r="AR3" s="39"/>
      <c r="AS3" s="37"/>
      <c r="AT3" s="37"/>
    </row>
    <row r="4" s="1" customFormat="1" ht="22.5" customHeight="1" spans="1:46">
      <c r="A4" s="12" t="s">
        <v>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26"/>
      <c r="AG4" s="26"/>
      <c r="AH4" s="26"/>
      <c r="AI4" s="26"/>
      <c r="AJ4" s="26"/>
      <c r="AK4" s="13"/>
      <c r="AL4" s="13"/>
      <c r="AM4" s="13"/>
      <c r="AN4" s="13"/>
      <c r="AO4" s="13"/>
      <c r="AP4" s="13"/>
      <c r="AQ4" s="13"/>
      <c r="AR4" s="13"/>
      <c r="AS4" s="37"/>
      <c r="AT4" s="37"/>
    </row>
    <row r="5" s="1" customFormat="1" ht="22.5" customHeight="1" spans="1:46">
      <c r="A5" s="14" t="s">
        <v>3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27"/>
      <c r="AG5" s="27"/>
      <c r="AH5" s="27"/>
      <c r="AI5" s="27"/>
      <c r="AJ5" s="27"/>
      <c r="AK5" s="15"/>
      <c r="AL5" s="15"/>
      <c r="AM5" s="15"/>
      <c r="AN5" s="15"/>
      <c r="AO5" s="15"/>
      <c r="AP5" s="15"/>
      <c r="AQ5" s="15"/>
      <c r="AR5" s="15"/>
      <c r="AS5" s="37"/>
      <c r="AT5" s="37"/>
    </row>
    <row r="6" ht="44.1" customHeight="1" spans="1:46">
      <c r="A6" s="16" t="s">
        <v>4</v>
      </c>
      <c r="B6" s="17" t="s">
        <v>5</v>
      </c>
      <c r="C6" s="16"/>
      <c r="D6" s="16"/>
      <c r="E6" s="16" t="s">
        <v>6</v>
      </c>
      <c r="F6" s="16"/>
      <c r="G6" s="16"/>
      <c r="H6" s="16"/>
      <c r="I6" s="16"/>
      <c r="J6" s="21" t="s">
        <v>7</v>
      </c>
      <c r="K6" s="21"/>
      <c r="L6" s="21"/>
      <c r="M6" s="21"/>
      <c r="N6" s="21" t="s">
        <v>8</v>
      </c>
      <c r="O6" s="21"/>
      <c r="P6" s="21"/>
      <c r="Q6" s="21"/>
      <c r="R6" s="16" t="s">
        <v>9</v>
      </c>
      <c r="S6" s="16"/>
      <c r="T6" s="16" t="s">
        <v>10</v>
      </c>
      <c r="U6" s="16"/>
      <c r="V6" s="16" t="s">
        <v>11</v>
      </c>
      <c r="W6" s="16"/>
      <c r="X6" s="16" t="s">
        <v>12</v>
      </c>
      <c r="Y6" s="16"/>
      <c r="Z6" s="28" t="s">
        <v>13</v>
      </c>
      <c r="AA6" s="28" t="s">
        <v>14</v>
      </c>
      <c r="AB6" s="29"/>
      <c r="AC6" s="28" t="s">
        <v>15</v>
      </c>
      <c r="AD6" s="29"/>
      <c r="AE6" s="30" t="s">
        <v>16</v>
      </c>
      <c r="AF6" s="21" t="s">
        <v>17</v>
      </c>
      <c r="AG6" s="21"/>
      <c r="AH6" s="21"/>
      <c r="AI6" s="21"/>
      <c r="AJ6" s="21"/>
      <c r="AK6" s="21"/>
      <c r="AL6" s="16" t="s">
        <v>18</v>
      </c>
      <c r="AM6" s="16"/>
      <c r="AN6" s="16"/>
      <c r="AO6" s="16" t="s">
        <v>19</v>
      </c>
      <c r="AP6" s="16"/>
      <c r="AQ6" s="16"/>
      <c r="AR6" s="40" t="s">
        <v>20</v>
      </c>
      <c r="AS6" s="41"/>
      <c r="AT6" s="37"/>
    </row>
    <row r="7" ht="18.6" customHeight="1" spans="1:46">
      <c r="A7" s="18">
        <f>ROW()-6</f>
        <v>1</v>
      </c>
      <c r="B7" s="19" t="s">
        <v>21</v>
      </c>
      <c r="C7" s="19"/>
      <c r="D7" s="19"/>
      <c r="E7" s="20" t="s">
        <v>22</v>
      </c>
      <c r="F7" s="20"/>
      <c r="G7" s="20"/>
      <c r="H7" s="20"/>
      <c r="I7" s="20"/>
      <c r="J7" s="22" t="s">
        <v>23</v>
      </c>
      <c r="K7" s="22"/>
      <c r="L7" s="22"/>
      <c r="M7" s="22"/>
      <c r="N7" s="45" t="s">
        <v>24</v>
      </c>
      <c r="O7" s="22"/>
      <c r="P7" s="22"/>
      <c r="Q7" s="22"/>
      <c r="R7" s="23" t="s">
        <v>25</v>
      </c>
      <c r="S7" s="23"/>
      <c r="T7" s="22">
        <v>30</v>
      </c>
      <c r="U7" s="22"/>
      <c r="V7" s="22">
        <v>30</v>
      </c>
      <c r="W7" s="22"/>
      <c r="X7" s="24">
        <f t="shared" ref="X7:X21" si="0">T7*1120</f>
        <v>33600</v>
      </c>
      <c r="Y7" s="24"/>
      <c r="Z7" s="24">
        <f t="shared" ref="Z7:Z21" si="1">T7*68.32</f>
        <v>2049.6</v>
      </c>
      <c r="AA7" s="31">
        <v>0.8</v>
      </c>
      <c r="AB7" s="32"/>
      <c r="AC7" s="33">
        <f t="shared" ref="AC7:AC21" si="2">Z7*AA7</f>
        <v>1639.68</v>
      </c>
      <c r="AD7" s="34"/>
      <c r="AE7" s="34">
        <f t="shared" ref="AE7:AE21" si="3">T7*13.664</f>
        <v>409.92</v>
      </c>
      <c r="AF7" s="35" t="s">
        <v>26</v>
      </c>
      <c r="AG7" s="35"/>
      <c r="AH7" s="35"/>
      <c r="AI7" s="35"/>
      <c r="AJ7" s="35"/>
      <c r="AK7" s="35"/>
      <c r="AL7" s="32" t="s">
        <v>27</v>
      </c>
      <c r="AM7" s="32"/>
      <c r="AN7" s="32"/>
      <c r="AO7" s="32"/>
      <c r="AP7" s="32"/>
      <c r="AQ7" s="42"/>
      <c r="AR7" s="43"/>
      <c r="AS7" s="37"/>
      <c r="AT7" s="37"/>
    </row>
    <row r="8" ht="18.6" customHeight="1" spans="1:46">
      <c r="A8" s="18">
        <f t="shared" ref="A8:A25" si="4">ROW()-6</f>
        <v>2</v>
      </c>
      <c r="B8" s="19" t="s">
        <v>28</v>
      </c>
      <c r="C8" s="19"/>
      <c r="D8" s="19"/>
      <c r="E8" s="20" t="s">
        <v>22</v>
      </c>
      <c r="F8" s="20"/>
      <c r="G8" s="20"/>
      <c r="H8" s="20"/>
      <c r="I8" s="20"/>
      <c r="J8" s="22" t="s">
        <v>29</v>
      </c>
      <c r="K8" s="22"/>
      <c r="L8" s="22"/>
      <c r="M8" s="22"/>
      <c r="N8" s="22" t="s">
        <v>30</v>
      </c>
      <c r="O8" s="22"/>
      <c r="P8" s="22"/>
      <c r="Q8" s="22"/>
      <c r="R8" s="23" t="s">
        <v>25</v>
      </c>
      <c r="S8" s="23"/>
      <c r="T8" s="22">
        <v>15</v>
      </c>
      <c r="U8" s="22"/>
      <c r="V8" s="22">
        <v>15</v>
      </c>
      <c r="W8" s="22"/>
      <c r="X8" s="24">
        <f t="shared" si="0"/>
        <v>16800</v>
      </c>
      <c r="Y8" s="24"/>
      <c r="Z8" s="24">
        <f t="shared" si="1"/>
        <v>1024.8</v>
      </c>
      <c r="AA8" s="31">
        <v>0.8</v>
      </c>
      <c r="AB8" s="32"/>
      <c r="AC8" s="33">
        <f t="shared" si="2"/>
        <v>819.84</v>
      </c>
      <c r="AD8" s="34"/>
      <c r="AE8" s="34">
        <f t="shared" si="3"/>
        <v>204.96</v>
      </c>
      <c r="AF8" s="35" t="s">
        <v>31</v>
      </c>
      <c r="AG8" s="35"/>
      <c r="AH8" s="35"/>
      <c r="AI8" s="35"/>
      <c r="AJ8" s="35"/>
      <c r="AK8" s="35"/>
      <c r="AL8" s="32" t="s">
        <v>27</v>
      </c>
      <c r="AM8" s="32"/>
      <c r="AN8" s="32"/>
      <c r="AO8" s="32"/>
      <c r="AP8" s="32"/>
      <c r="AQ8" s="42"/>
      <c r="AR8" s="43"/>
      <c r="AS8" s="37"/>
      <c r="AT8" s="37"/>
    </row>
    <row r="9" ht="18.6" customHeight="1" spans="1:46">
      <c r="A9" s="18">
        <f t="shared" si="4"/>
        <v>3</v>
      </c>
      <c r="B9" s="19" t="s">
        <v>32</v>
      </c>
      <c r="C9" s="19"/>
      <c r="D9" s="19"/>
      <c r="E9" s="20" t="s">
        <v>22</v>
      </c>
      <c r="F9" s="20"/>
      <c r="G9" s="20"/>
      <c r="H9" s="20"/>
      <c r="I9" s="20"/>
      <c r="J9" s="22" t="s">
        <v>33</v>
      </c>
      <c r="K9" s="22"/>
      <c r="L9" s="22"/>
      <c r="M9" s="22"/>
      <c r="N9" s="22" t="s">
        <v>34</v>
      </c>
      <c r="O9" s="22"/>
      <c r="P9" s="22"/>
      <c r="Q9" s="22"/>
      <c r="R9" s="23" t="s">
        <v>25</v>
      </c>
      <c r="S9" s="23"/>
      <c r="T9" s="22">
        <v>16.4</v>
      </c>
      <c r="U9" s="22"/>
      <c r="V9" s="22">
        <v>16.4</v>
      </c>
      <c r="W9" s="22"/>
      <c r="X9" s="24">
        <f t="shared" si="0"/>
        <v>18368</v>
      </c>
      <c r="Y9" s="24"/>
      <c r="Z9" s="24">
        <f t="shared" si="1"/>
        <v>1120.448</v>
      </c>
      <c r="AA9" s="31">
        <v>0.8</v>
      </c>
      <c r="AB9" s="32"/>
      <c r="AC9" s="33">
        <f t="shared" si="2"/>
        <v>896.3584</v>
      </c>
      <c r="AD9" s="34"/>
      <c r="AE9" s="34">
        <f t="shared" si="3"/>
        <v>224.0896</v>
      </c>
      <c r="AF9" s="35" t="s">
        <v>35</v>
      </c>
      <c r="AG9" s="35"/>
      <c r="AH9" s="35"/>
      <c r="AI9" s="35"/>
      <c r="AJ9" s="35"/>
      <c r="AK9" s="35"/>
      <c r="AL9" s="32" t="s">
        <v>27</v>
      </c>
      <c r="AM9" s="32"/>
      <c r="AN9" s="32"/>
      <c r="AO9" s="32"/>
      <c r="AP9" s="32"/>
      <c r="AQ9" s="42"/>
      <c r="AR9" s="46"/>
      <c r="AS9" s="37"/>
      <c r="AT9" s="37"/>
    </row>
    <row r="10" ht="18.6" customHeight="1" spans="1:46">
      <c r="A10" s="18">
        <f t="shared" si="4"/>
        <v>4</v>
      </c>
      <c r="B10" s="19" t="s">
        <v>36</v>
      </c>
      <c r="C10" s="19"/>
      <c r="D10" s="19"/>
      <c r="E10" s="20" t="s">
        <v>22</v>
      </c>
      <c r="F10" s="20"/>
      <c r="G10" s="20"/>
      <c r="H10" s="20"/>
      <c r="I10" s="20"/>
      <c r="J10" s="22" t="s">
        <v>37</v>
      </c>
      <c r="K10" s="22"/>
      <c r="L10" s="22"/>
      <c r="M10" s="22"/>
      <c r="N10" s="45" t="s">
        <v>38</v>
      </c>
      <c r="O10" s="22"/>
      <c r="P10" s="22"/>
      <c r="Q10" s="22"/>
      <c r="R10" s="23" t="s">
        <v>25</v>
      </c>
      <c r="S10" s="23"/>
      <c r="T10" s="22">
        <v>15</v>
      </c>
      <c r="U10" s="22"/>
      <c r="V10" s="22">
        <v>15</v>
      </c>
      <c r="W10" s="22"/>
      <c r="X10" s="24">
        <f t="shared" si="0"/>
        <v>16800</v>
      </c>
      <c r="Y10" s="24"/>
      <c r="Z10" s="24">
        <f t="shared" si="1"/>
        <v>1024.8</v>
      </c>
      <c r="AA10" s="31">
        <v>0.8</v>
      </c>
      <c r="AB10" s="32"/>
      <c r="AC10" s="33">
        <f t="shared" si="2"/>
        <v>819.84</v>
      </c>
      <c r="AD10" s="34"/>
      <c r="AE10" s="34">
        <f t="shared" si="3"/>
        <v>204.96</v>
      </c>
      <c r="AF10" s="35" t="s">
        <v>39</v>
      </c>
      <c r="AG10" s="35"/>
      <c r="AH10" s="35"/>
      <c r="AI10" s="35"/>
      <c r="AJ10" s="35"/>
      <c r="AK10" s="35"/>
      <c r="AL10" s="32" t="s">
        <v>27</v>
      </c>
      <c r="AM10" s="32"/>
      <c r="AN10" s="32"/>
      <c r="AO10" s="62"/>
      <c r="AP10" s="62"/>
      <c r="AQ10" s="63"/>
      <c r="AR10" s="64"/>
      <c r="AS10" s="37"/>
      <c r="AT10" s="37"/>
    </row>
    <row r="11" ht="18.6" customHeight="1" spans="1:46">
      <c r="A11" s="18">
        <f t="shared" si="4"/>
        <v>5</v>
      </c>
      <c r="B11" s="19" t="s">
        <v>40</v>
      </c>
      <c r="C11" s="19"/>
      <c r="D11" s="19"/>
      <c r="E11" s="20" t="s">
        <v>22</v>
      </c>
      <c r="F11" s="20"/>
      <c r="G11" s="20"/>
      <c r="H11" s="20"/>
      <c r="I11" s="20"/>
      <c r="J11" s="22" t="s">
        <v>41</v>
      </c>
      <c r="K11" s="22"/>
      <c r="L11" s="22"/>
      <c r="M11" s="22"/>
      <c r="N11" s="45" t="s">
        <v>42</v>
      </c>
      <c r="O11" s="22"/>
      <c r="P11" s="22"/>
      <c r="Q11" s="22"/>
      <c r="R11" s="23" t="s">
        <v>25</v>
      </c>
      <c r="S11" s="23"/>
      <c r="T11" s="22">
        <v>20</v>
      </c>
      <c r="U11" s="22"/>
      <c r="V11" s="22">
        <v>20</v>
      </c>
      <c r="W11" s="22"/>
      <c r="X11" s="24">
        <f t="shared" si="0"/>
        <v>22400</v>
      </c>
      <c r="Y11" s="24"/>
      <c r="Z11" s="24">
        <f t="shared" si="1"/>
        <v>1366.4</v>
      </c>
      <c r="AA11" s="31">
        <v>0.8</v>
      </c>
      <c r="AB11" s="32"/>
      <c r="AC11" s="33">
        <f t="shared" si="2"/>
        <v>1093.12</v>
      </c>
      <c r="AD11" s="34"/>
      <c r="AE11" s="34">
        <f t="shared" si="3"/>
        <v>273.28</v>
      </c>
      <c r="AF11" s="35" t="s">
        <v>43</v>
      </c>
      <c r="AG11" s="35"/>
      <c r="AH11" s="35"/>
      <c r="AI11" s="35"/>
      <c r="AJ11" s="35"/>
      <c r="AK11" s="35"/>
      <c r="AL11" s="32" t="s">
        <v>27</v>
      </c>
      <c r="AM11" s="32"/>
      <c r="AN11" s="32"/>
      <c r="AO11" s="32"/>
      <c r="AP11" s="32"/>
      <c r="AQ11" s="32"/>
      <c r="AR11" s="43"/>
      <c r="AS11" s="37"/>
      <c r="AT11" s="37"/>
    </row>
    <row r="12" ht="18.6" customHeight="1" spans="1:46">
      <c r="A12" s="18">
        <f t="shared" si="4"/>
        <v>6</v>
      </c>
      <c r="B12" s="19" t="s">
        <v>44</v>
      </c>
      <c r="C12" s="19"/>
      <c r="D12" s="19"/>
      <c r="E12" s="20" t="s">
        <v>22</v>
      </c>
      <c r="F12" s="20"/>
      <c r="G12" s="20"/>
      <c r="H12" s="20"/>
      <c r="I12" s="20"/>
      <c r="J12" s="22" t="s">
        <v>45</v>
      </c>
      <c r="K12" s="22"/>
      <c r="L12" s="22"/>
      <c r="M12" s="22"/>
      <c r="N12" s="22" t="s">
        <v>46</v>
      </c>
      <c r="O12" s="22"/>
      <c r="P12" s="22"/>
      <c r="Q12" s="22"/>
      <c r="R12" s="23" t="s">
        <v>25</v>
      </c>
      <c r="S12" s="23"/>
      <c r="T12" s="22">
        <v>21.54</v>
      </c>
      <c r="U12" s="22"/>
      <c r="V12" s="22">
        <v>21.54</v>
      </c>
      <c r="W12" s="22"/>
      <c r="X12" s="24">
        <f t="shared" si="0"/>
        <v>24124.8</v>
      </c>
      <c r="Y12" s="24"/>
      <c r="Z12" s="24">
        <f t="shared" si="1"/>
        <v>1471.6128</v>
      </c>
      <c r="AA12" s="31">
        <v>0.8</v>
      </c>
      <c r="AB12" s="32"/>
      <c r="AC12" s="33">
        <f t="shared" si="2"/>
        <v>1177.29024</v>
      </c>
      <c r="AD12" s="34"/>
      <c r="AE12" s="34">
        <f t="shared" si="3"/>
        <v>294.32256</v>
      </c>
      <c r="AF12" s="35" t="s">
        <v>47</v>
      </c>
      <c r="AG12" s="35"/>
      <c r="AH12" s="35"/>
      <c r="AI12" s="35"/>
      <c r="AJ12" s="35"/>
      <c r="AK12" s="35"/>
      <c r="AL12" s="32" t="s">
        <v>27</v>
      </c>
      <c r="AM12" s="32"/>
      <c r="AN12" s="32"/>
      <c r="AO12" s="32"/>
      <c r="AP12" s="32"/>
      <c r="AQ12" s="32"/>
      <c r="AR12" s="43"/>
      <c r="AS12" s="37"/>
      <c r="AT12" s="37"/>
    </row>
    <row r="13" ht="18.6" customHeight="1" spans="1:46">
      <c r="A13" s="18">
        <f t="shared" si="4"/>
        <v>7</v>
      </c>
      <c r="B13" s="19" t="s">
        <v>48</v>
      </c>
      <c r="C13" s="19"/>
      <c r="D13" s="19"/>
      <c r="E13" s="20" t="s">
        <v>22</v>
      </c>
      <c r="F13" s="20"/>
      <c r="G13" s="20"/>
      <c r="H13" s="20"/>
      <c r="I13" s="20"/>
      <c r="J13" s="22" t="s">
        <v>45</v>
      </c>
      <c r="K13" s="22"/>
      <c r="L13" s="22"/>
      <c r="M13" s="22"/>
      <c r="N13" s="22" t="s">
        <v>49</v>
      </c>
      <c r="O13" s="22"/>
      <c r="P13" s="22"/>
      <c r="Q13" s="22"/>
      <c r="R13" s="23" t="s">
        <v>25</v>
      </c>
      <c r="S13" s="23"/>
      <c r="T13" s="22">
        <v>16.13</v>
      </c>
      <c r="U13" s="22"/>
      <c r="V13" s="22">
        <v>16.13</v>
      </c>
      <c r="W13" s="22"/>
      <c r="X13" s="24">
        <f t="shared" si="0"/>
        <v>18065.6</v>
      </c>
      <c r="Y13" s="24"/>
      <c r="Z13" s="24">
        <f t="shared" si="1"/>
        <v>1102.0016</v>
      </c>
      <c r="AA13" s="31">
        <v>0.8</v>
      </c>
      <c r="AB13" s="32"/>
      <c r="AC13" s="33">
        <f t="shared" si="2"/>
        <v>881.60128</v>
      </c>
      <c r="AD13" s="34"/>
      <c r="AE13" s="34">
        <f t="shared" si="3"/>
        <v>220.40032</v>
      </c>
      <c r="AF13" s="35" t="s">
        <v>50</v>
      </c>
      <c r="AG13" s="35"/>
      <c r="AH13" s="35"/>
      <c r="AI13" s="35"/>
      <c r="AJ13" s="35"/>
      <c r="AK13" s="35"/>
      <c r="AL13" s="32" t="s">
        <v>27</v>
      </c>
      <c r="AM13" s="32"/>
      <c r="AN13" s="32"/>
      <c r="AO13" s="65"/>
      <c r="AP13" s="65"/>
      <c r="AQ13" s="66"/>
      <c r="AR13" s="46"/>
      <c r="AS13" s="37"/>
      <c r="AT13" s="37"/>
    </row>
    <row r="14" ht="18.6" customHeight="1" spans="1:46">
      <c r="A14" s="18">
        <f t="shared" si="4"/>
        <v>8</v>
      </c>
      <c r="B14" s="19" t="s">
        <v>51</v>
      </c>
      <c r="C14" s="19"/>
      <c r="D14" s="19"/>
      <c r="E14" s="20" t="s">
        <v>22</v>
      </c>
      <c r="F14" s="20"/>
      <c r="G14" s="20"/>
      <c r="H14" s="20"/>
      <c r="I14" s="20"/>
      <c r="J14" s="22" t="s">
        <v>52</v>
      </c>
      <c r="K14" s="22"/>
      <c r="L14" s="22"/>
      <c r="M14" s="22"/>
      <c r="N14" s="22" t="s">
        <v>53</v>
      </c>
      <c r="O14" s="22"/>
      <c r="P14" s="22"/>
      <c r="Q14" s="22"/>
      <c r="R14" s="23" t="s">
        <v>25</v>
      </c>
      <c r="S14" s="23"/>
      <c r="T14" s="22">
        <v>21.1</v>
      </c>
      <c r="U14" s="22"/>
      <c r="V14" s="22">
        <v>21.1</v>
      </c>
      <c r="W14" s="22"/>
      <c r="X14" s="24">
        <f t="shared" si="0"/>
        <v>23632</v>
      </c>
      <c r="Y14" s="24"/>
      <c r="Z14" s="24">
        <f t="shared" si="1"/>
        <v>1441.552</v>
      </c>
      <c r="AA14" s="31">
        <v>0.8</v>
      </c>
      <c r="AB14" s="32"/>
      <c r="AC14" s="33">
        <f t="shared" si="2"/>
        <v>1153.2416</v>
      </c>
      <c r="AD14" s="34"/>
      <c r="AE14" s="34">
        <f t="shared" si="3"/>
        <v>288.3104</v>
      </c>
      <c r="AF14" s="35" t="s">
        <v>54</v>
      </c>
      <c r="AG14" s="35"/>
      <c r="AH14" s="35"/>
      <c r="AI14" s="35"/>
      <c r="AJ14" s="35"/>
      <c r="AK14" s="35"/>
      <c r="AL14" s="32" t="s">
        <v>27</v>
      </c>
      <c r="AM14" s="32"/>
      <c r="AN14" s="32"/>
      <c r="AO14" s="32"/>
      <c r="AP14" s="32"/>
      <c r="AQ14" s="42"/>
      <c r="AR14" s="43"/>
      <c r="AS14" s="37"/>
      <c r="AT14" s="37"/>
    </row>
    <row r="15" ht="18.6" customHeight="1" spans="1:46">
      <c r="A15" s="18">
        <f t="shared" si="4"/>
        <v>9</v>
      </c>
      <c r="B15" s="19" t="s">
        <v>55</v>
      </c>
      <c r="C15" s="19"/>
      <c r="D15" s="19"/>
      <c r="E15" s="20" t="s">
        <v>22</v>
      </c>
      <c r="F15" s="20"/>
      <c r="G15" s="20"/>
      <c r="H15" s="20"/>
      <c r="I15" s="20"/>
      <c r="J15" s="22" t="s">
        <v>56</v>
      </c>
      <c r="K15" s="22"/>
      <c r="L15" s="22"/>
      <c r="M15" s="22"/>
      <c r="N15" s="22" t="s">
        <v>57</v>
      </c>
      <c r="O15" s="22"/>
      <c r="P15" s="22"/>
      <c r="Q15" s="22"/>
      <c r="R15" s="23" t="s">
        <v>25</v>
      </c>
      <c r="S15" s="23"/>
      <c r="T15" s="22">
        <v>17</v>
      </c>
      <c r="U15" s="22"/>
      <c r="V15" s="22">
        <v>17</v>
      </c>
      <c r="W15" s="22"/>
      <c r="X15" s="24">
        <f t="shared" si="0"/>
        <v>19040</v>
      </c>
      <c r="Y15" s="24"/>
      <c r="Z15" s="24">
        <f t="shared" si="1"/>
        <v>1161.44</v>
      </c>
      <c r="AA15" s="31">
        <v>0.8</v>
      </c>
      <c r="AB15" s="32"/>
      <c r="AC15" s="33">
        <f t="shared" si="2"/>
        <v>929.152</v>
      </c>
      <c r="AD15" s="34"/>
      <c r="AE15" s="34">
        <f t="shared" si="3"/>
        <v>232.288</v>
      </c>
      <c r="AF15" s="35" t="s">
        <v>58</v>
      </c>
      <c r="AG15" s="35"/>
      <c r="AH15" s="35"/>
      <c r="AI15" s="35"/>
      <c r="AJ15" s="35"/>
      <c r="AK15" s="35"/>
      <c r="AL15" s="32" t="s">
        <v>27</v>
      </c>
      <c r="AM15" s="32"/>
      <c r="AN15" s="32"/>
      <c r="AO15" s="32"/>
      <c r="AP15" s="32"/>
      <c r="AQ15" s="42"/>
      <c r="AR15" s="43"/>
      <c r="AS15" s="37"/>
      <c r="AT15" s="37"/>
    </row>
    <row r="16" ht="18.6" customHeight="1" spans="1:46">
      <c r="A16" s="18">
        <f t="shared" si="4"/>
        <v>10</v>
      </c>
      <c r="B16" s="19" t="s">
        <v>59</v>
      </c>
      <c r="C16" s="19"/>
      <c r="D16" s="19"/>
      <c r="E16" s="20" t="s">
        <v>22</v>
      </c>
      <c r="F16" s="20"/>
      <c r="G16" s="20"/>
      <c r="H16" s="20"/>
      <c r="I16" s="20"/>
      <c r="J16" s="22" t="s">
        <v>60</v>
      </c>
      <c r="K16" s="22"/>
      <c r="L16" s="22"/>
      <c r="M16" s="22"/>
      <c r="N16" s="45" t="s">
        <v>61</v>
      </c>
      <c r="O16" s="22"/>
      <c r="P16" s="22"/>
      <c r="Q16" s="22"/>
      <c r="R16" s="23" t="s">
        <v>25</v>
      </c>
      <c r="S16" s="23"/>
      <c r="T16" s="22">
        <v>15</v>
      </c>
      <c r="U16" s="22"/>
      <c r="V16" s="22">
        <v>15</v>
      </c>
      <c r="W16" s="22"/>
      <c r="X16" s="24">
        <f t="shared" si="0"/>
        <v>16800</v>
      </c>
      <c r="Y16" s="24"/>
      <c r="Z16" s="24">
        <f t="shared" si="1"/>
        <v>1024.8</v>
      </c>
      <c r="AA16" s="31">
        <v>0.8</v>
      </c>
      <c r="AB16" s="32"/>
      <c r="AC16" s="33">
        <f t="shared" si="2"/>
        <v>819.84</v>
      </c>
      <c r="AD16" s="34"/>
      <c r="AE16" s="34">
        <f t="shared" si="3"/>
        <v>204.96</v>
      </c>
      <c r="AF16" s="35" t="s">
        <v>62</v>
      </c>
      <c r="AG16" s="35"/>
      <c r="AH16" s="35"/>
      <c r="AI16" s="35"/>
      <c r="AJ16" s="35"/>
      <c r="AK16" s="35"/>
      <c r="AL16" s="32" t="s">
        <v>27</v>
      </c>
      <c r="AM16" s="32"/>
      <c r="AN16" s="32"/>
      <c r="AO16" s="32"/>
      <c r="AP16" s="32"/>
      <c r="AQ16" s="42"/>
      <c r="AR16" s="67"/>
      <c r="AS16" s="37"/>
      <c r="AT16" s="37"/>
    </row>
    <row r="17" ht="18.6" customHeight="1" spans="1:46">
      <c r="A17" s="18">
        <f t="shared" si="4"/>
        <v>11</v>
      </c>
      <c r="B17" s="19" t="s">
        <v>63</v>
      </c>
      <c r="C17" s="19"/>
      <c r="D17" s="19"/>
      <c r="E17" s="20" t="s">
        <v>22</v>
      </c>
      <c r="F17" s="20"/>
      <c r="G17" s="20"/>
      <c r="H17" s="20"/>
      <c r="I17" s="20"/>
      <c r="J17" s="22" t="s">
        <v>45</v>
      </c>
      <c r="K17" s="22"/>
      <c r="L17" s="22"/>
      <c r="M17" s="22"/>
      <c r="N17" s="22" t="s">
        <v>64</v>
      </c>
      <c r="O17" s="22"/>
      <c r="P17" s="22"/>
      <c r="Q17" s="22"/>
      <c r="R17" s="23" t="s">
        <v>25</v>
      </c>
      <c r="S17" s="23"/>
      <c r="T17" s="22">
        <v>14.68</v>
      </c>
      <c r="U17" s="22"/>
      <c r="V17" s="22">
        <v>14.68</v>
      </c>
      <c r="W17" s="22"/>
      <c r="X17" s="24">
        <f t="shared" si="0"/>
        <v>16441.6</v>
      </c>
      <c r="Y17" s="24"/>
      <c r="Z17" s="24">
        <f t="shared" si="1"/>
        <v>1002.9376</v>
      </c>
      <c r="AA17" s="31">
        <v>0.8</v>
      </c>
      <c r="AB17" s="32"/>
      <c r="AC17" s="33">
        <f t="shared" si="2"/>
        <v>802.35008</v>
      </c>
      <c r="AD17" s="34"/>
      <c r="AE17" s="34">
        <f t="shared" si="3"/>
        <v>200.58752</v>
      </c>
      <c r="AF17" s="35" t="s">
        <v>65</v>
      </c>
      <c r="AG17" s="35"/>
      <c r="AH17" s="35"/>
      <c r="AI17" s="35"/>
      <c r="AJ17" s="35"/>
      <c r="AK17" s="35"/>
      <c r="AL17" s="32" t="s">
        <v>27</v>
      </c>
      <c r="AM17" s="32"/>
      <c r="AN17" s="32"/>
      <c r="AO17" s="32"/>
      <c r="AP17" s="32"/>
      <c r="AQ17" s="42"/>
      <c r="AR17" s="46"/>
      <c r="AS17" s="37"/>
      <c r="AT17" s="37"/>
    </row>
    <row r="18" s="2" customFormat="1" ht="18.6" customHeight="1" spans="1:46">
      <c r="A18" s="18">
        <f t="shared" si="4"/>
        <v>12</v>
      </c>
      <c r="B18" s="49" t="s">
        <v>66</v>
      </c>
      <c r="C18" s="49"/>
      <c r="D18" s="49"/>
      <c r="E18" s="50" t="s">
        <v>22</v>
      </c>
      <c r="F18" s="50"/>
      <c r="G18" s="50"/>
      <c r="H18" s="50"/>
      <c r="I18" s="50"/>
      <c r="J18" s="55" t="s">
        <v>60</v>
      </c>
      <c r="K18" s="55"/>
      <c r="L18" s="55"/>
      <c r="M18" s="55"/>
      <c r="N18" s="55" t="s">
        <v>67</v>
      </c>
      <c r="O18" s="55"/>
      <c r="P18" s="55"/>
      <c r="Q18" s="55"/>
      <c r="R18" s="23" t="s">
        <v>25</v>
      </c>
      <c r="S18" s="23"/>
      <c r="T18" s="55">
        <v>93</v>
      </c>
      <c r="U18" s="55"/>
      <c r="V18" s="55">
        <v>93</v>
      </c>
      <c r="W18" s="55"/>
      <c r="X18" s="24">
        <f t="shared" si="0"/>
        <v>104160</v>
      </c>
      <c r="Y18" s="24"/>
      <c r="Z18" s="24">
        <f t="shared" si="1"/>
        <v>6353.76</v>
      </c>
      <c r="AA18" s="31">
        <v>0.8</v>
      </c>
      <c r="AB18" s="32"/>
      <c r="AC18" s="33">
        <f t="shared" si="2"/>
        <v>5083.008</v>
      </c>
      <c r="AD18" s="34"/>
      <c r="AE18" s="34">
        <f t="shared" si="3"/>
        <v>1270.752</v>
      </c>
      <c r="AF18" s="59" t="s">
        <v>68</v>
      </c>
      <c r="AG18" s="59"/>
      <c r="AH18" s="59"/>
      <c r="AI18" s="59"/>
      <c r="AJ18" s="59"/>
      <c r="AK18" s="59"/>
      <c r="AL18" s="32" t="s">
        <v>27</v>
      </c>
      <c r="AM18" s="32"/>
      <c r="AN18" s="32"/>
      <c r="AO18" s="68"/>
      <c r="AP18" s="68"/>
      <c r="AQ18" s="69"/>
      <c r="AR18" s="70"/>
      <c r="AS18" s="71"/>
      <c r="AT18" s="71"/>
    </row>
    <row r="19" ht="18.6" customHeight="1" spans="1:46">
      <c r="A19" s="18">
        <f t="shared" si="4"/>
        <v>13</v>
      </c>
      <c r="B19" s="19" t="s">
        <v>69</v>
      </c>
      <c r="C19" s="19"/>
      <c r="D19" s="19"/>
      <c r="E19" s="20" t="s">
        <v>22</v>
      </c>
      <c r="F19" s="20"/>
      <c r="G19" s="20"/>
      <c r="H19" s="20"/>
      <c r="I19" s="20"/>
      <c r="J19" s="22" t="s">
        <v>56</v>
      </c>
      <c r="K19" s="22"/>
      <c r="L19" s="22"/>
      <c r="M19" s="22"/>
      <c r="N19" s="22" t="s">
        <v>70</v>
      </c>
      <c r="O19" s="22"/>
      <c r="P19" s="22"/>
      <c r="Q19" s="22"/>
      <c r="R19" s="23" t="s">
        <v>25</v>
      </c>
      <c r="S19" s="23"/>
      <c r="T19" s="22">
        <v>12.63</v>
      </c>
      <c r="U19" s="22"/>
      <c r="V19" s="22">
        <v>12.63</v>
      </c>
      <c r="W19" s="22"/>
      <c r="X19" s="24">
        <f t="shared" si="0"/>
        <v>14145.6</v>
      </c>
      <c r="Y19" s="24"/>
      <c r="Z19" s="24">
        <f t="shared" si="1"/>
        <v>862.8816</v>
      </c>
      <c r="AA19" s="31">
        <v>0.8</v>
      </c>
      <c r="AB19" s="32"/>
      <c r="AC19" s="33">
        <f t="shared" si="2"/>
        <v>690.30528</v>
      </c>
      <c r="AD19" s="34"/>
      <c r="AE19" s="34">
        <f t="shared" si="3"/>
        <v>172.57632</v>
      </c>
      <c r="AF19" s="35" t="s">
        <v>71</v>
      </c>
      <c r="AG19" s="35"/>
      <c r="AH19" s="35"/>
      <c r="AI19" s="35"/>
      <c r="AJ19" s="35"/>
      <c r="AK19" s="35"/>
      <c r="AL19" s="32" t="s">
        <v>27</v>
      </c>
      <c r="AM19" s="32"/>
      <c r="AN19" s="32"/>
      <c r="AO19" s="32"/>
      <c r="AP19" s="32"/>
      <c r="AQ19" s="42"/>
      <c r="AR19" s="46"/>
      <c r="AS19" s="37"/>
      <c r="AT19" s="37"/>
    </row>
    <row r="20" ht="18.6" customHeight="1" spans="1:46">
      <c r="A20" s="18">
        <f t="shared" si="4"/>
        <v>14</v>
      </c>
      <c r="B20" s="19" t="s">
        <v>72</v>
      </c>
      <c r="C20" s="19"/>
      <c r="D20" s="19"/>
      <c r="E20" s="20" t="s">
        <v>22</v>
      </c>
      <c r="F20" s="20"/>
      <c r="G20" s="20"/>
      <c r="H20" s="20"/>
      <c r="I20" s="20"/>
      <c r="J20" s="22" t="s">
        <v>33</v>
      </c>
      <c r="K20" s="22"/>
      <c r="L20" s="22"/>
      <c r="M20" s="22"/>
      <c r="N20" s="45" t="s">
        <v>73</v>
      </c>
      <c r="O20" s="22"/>
      <c r="P20" s="22"/>
      <c r="Q20" s="22"/>
      <c r="R20" s="23" t="s">
        <v>25</v>
      </c>
      <c r="S20" s="23"/>
      <c r="T20" s="22">
        <v>14.08</v>
      </c>
      <c r="U20" s="22"/>
      <c r="V20" s="22">
        <v>14.08</v>
      </c>
      <c r="W20" s="22"/>
      <c r="X20" s="24">
        <f t="shared" si="0"/>
        <v>15769.6</v>
      </c>
      <c r="Y20" s="24"/>
      <c r="Z20" s="24">
        <f t="shared" si="1"/>
        <v>961.9456</v>
      </c>
      <c r="AA20" s="31">
        <v>0.8</v>
      </c>
      <c r="AB20" s="32"/>
      <c r="AC20" s="33">
        <f t="shared" si="2"/>
        <v>769.55648</v>
      </c>
      <c r="AD20" s="34"/>
      <c r="AE20" s="34">
        <f t="shared" si="3"/>
        <v>192.38912</v>
      </c>
      <c r="AF20" s="35" t="s">
        <v>74</v>
      </c>
      <c r="AG20" s="35"/>
      <c r="AH20" s="35"/>
      <c r="AI20" s="35"/>
      <c r="AJ20" s="35"/>
      <c r="AK20" s="35"/>
      <c r="AL20" s="32" t="s">
        <v>27</v>
      </c>
      <c r="AM20" s="32"/>
      <c r="AN20" s="32"/>
      <c r="AO20" s="32"/>
      <c r="AP20" s="32"/>
      <c r="AQ20" s="42"/>
      <c r="AR20" s="43"/>
      <c r="AS20" s="37"/>
      <c r="AT20" s="37"/>
    </row>
    <row r="21" ht="18.6" customHeight="1" spans="1:46">
      <c r="A21" s="18">
        <f t="shared" si="4"/>
        <v>15</v>
      </c>
      <c r="B21" s="19" t="s">
        <v>75</v>
      </c>
      <c r="C21" s="19"/>
      <c r="D21" s="19"/>
      <c r="E21" s="20" t="s">
        <v>22</v>
      </c>
      <c r="F21" s="20"/>
      <c r="G21" s="20"/>
      <c r="H21" s="20"/>
      <c r="I21" s="20"/>
      <c r="J21" s="22" t="s">
        <v>76</v>
      </c>
      <c r="K21" s="22"/>
      <c r="L21" s="22"/>
      <c r="M21" s="22"/>
      <c r="N21" s="22" t="s">
        <v>77</v>
      </c>
      <c r="O21" s="22"/>
      <c r="P21" s="22"/>
      <c r="Q21" s="22"/>
      <c r="R21" s="23" t="s">
        <v>25</v>
      </c>
      <c r="S21" s="23"/>
      <c r="T21" s="22">
        <v>10.67</v>
      </c>
      <c r="U21" s="22"/>
      <c r="V21" s="22">
        <v>10.67</v>
      </c>
      <c r="W21" s="22"/>
      <c r="X21" s="24">
        <f t="shared" si="0"/>
        <v>11950.4</v>
      </c>
      <c r="Y21" s="24"/>
      <c r="Z21" s="24">
        <f t="shared" si="1"/>
        <v>728.9744</v>
      </c>
      <c r="AA21" s="31">
        <v>0.8</v>
      </c>
      <c r="AB21" s="32"/>
      <c r="AC21" s="33">
        <f t="shared" si="2"/>
        <v>583.17952</v>
      </c>
      <c r="AD21" s="34"/>
      <c r="AE21" s="34">
        <f t="shared" si="3"/>
        <v>145.79488</v>
      </c>
      <c r="AF21" s="35" t="s">
        <v>78</v>
      </c>
      <c r="AG21" s="35"/>
      <c r="AH21" s="35"/>
      <c r="AI21" s="35"/>
      <c r="AJ21" s="35"/>
      <c r="AK21" s="35"/>
      <c r="AL21" s="32" t="s">
        <v>27</v>
      </c>
      <c r="AM21" s="32"/>
      <c r="AN21" s="32"/>
      <c r="AO21" s="32"/>
      <c r="AP21" s="32"/>
      <c r="AQ21" s="42"/>
      <c r="AR21" s="46"/>
      <c r="AS21" s="37"/>
      <c r="AT21" s="37"/>
    </row>
    <row r="22" s="2" customFormat="1" ht="18.6" customHeight="1" spans="1:46">
      <c r="A22" s="18">
        <f t="shared" si="4"/>
        <v>16</v>
      </c>
      <c r="B22" s="49" t="s">
        <v>79</v>
      </c>
      <c r="C22" s="49"/>
      <c r="D22" s="49"/>
      <c r="E22" s="50" t="s">
        <v>22</v>
      </c>
      <c r="F22" s="50"/>
      <c r="G22" s="50"/>
      <c r="H22" s="50"/>
      <c r="I22" s="50"/>
      <c r="J22" s="55" t="s">
        <v>80</v>
      </c>
      <c r="K22" s="55"/>
      <c r="L22" s="55"/>
      <c r="M22" s="55"/>
      <c r="N22" s="56" t="s">
        <v>81</v>
      </c>
      <c r="O22" s="55"/>
      <c r="P22" s="55"/>
      <c r="Q22" s="55"/>
      <c r="R22" s="23" t="s">
        <v>25</v>
      </c>
      <c r="S22" s="23"/>
      <c r="T22" s="55">
        <v>15.72</v>
      </c>
      <c r="U22" s="55"/>
      <c r="V22" s="55">
        <v>15.72</v>
      </c>
      <c r="W22" s="55"/>
      <c r="X22" s="24">
        <f t="shared" ref="X22:X37" si="5">T22*1120</f>
        <v>17606.4</v>
      </c>
      <c r="Y22" s="24"/>
      <c r="Z22" s="24">
        <f t="shared" ref="Z22:Z37" si="6">T22*68.32</f>
        <v>1073.9904</v>
      </c>
      <c r="AA22" s="31">
        <v>0.8</v>
      </c>
      <c r="AB22" s="32"/>
      <c r="AC22" s="33">
        <f t="shared" ref="AC22:AC37" si="7">Z22*AA22</f>
        <v>859.19232</v>
      </c>
      <c r="AD22" s="34"/>
      <c r="AE22" s="34">
        <f t="shared" ref="AE22:AE37" si="8">T22*13.664</f>
        <v>214.79808</v>
      </c>
      <c r="AF22" s="59" t="s">
        <v>82</v>
      </c>
      <c r="AG22" s="59"/>
      <c r="AH22" s="59"/>
      <c r="AI22" s="59"/>
      <c r="AJ22" s="59"/>
      <c r="AK22" s="59"/>
      <c r="AL22" s="32" t="s">
        <v>27</v>
      </c>
      <c r="AM22" s="32"/>
      <c r="AN22" s="32"/>
      <c r="AO22" s="68"/>
      <c r="AP22" s="68"/>
      <c r="AQ22" s="69"/>
      <c r="AR22" s="70"/>
      <c r="AS22" s="71"/>
      <c r="AT22" s="71"/>
    </row>
    <row r="23" ht="18.6" customHeight="1" spans="1:46">
      <c r="A23" s="18">
        <f t="shared" si="4"/>
        <v>17</v>
      </c>
      <c r="B23" s="19" t="s">
        <v>83</v>
      </c>
      <c r="C23" s="19"/>
      <c r="D23" s="19"/>
      <c r="E23" s="20" t="s">
        <v>22</v>
      </c>
      <c r="F23" s="20"/>
      <c r="G23" s="20"/>
      <c r="H23" s="20"/>
      <c r="I23" s="20"/>
      <c r="J23" s="22" t="s">
        <v>84</v>
      </c>
      <c r="K23" s="22"/>
      <c r="L23" s="22"/>
      <c r="M23" s="22"/>
      <c r="N23" s="45" t="s">
        <v>85</v>
      </c>
      <c r="O23" s="22"/>
      <c r="P23" s="22"/>
      <c r="Q23" s="22"/>
      <c r="R23" s="23" t="s">
        <v>25</v>
      </c>
      <c r="S23" s="23"/>
      <c r="T23" s="22">
        <v>99</v>
      </c>
      <c r="U23" s="22"/>
      <c r="V23" s="22">
        <v>99</v>
      </c>
      <c r="W23" s="22"/>
      <c r="X23" s="24">
        <f t="shared" si="5"/>
        <v>110880</v>
      </c>
      <c r="Y23" s="24"/>
      <c r="Z23" s="24">
        <f t="shared" si="6"/>
        <v>6763.68</v>
      </c>
      <c r="AA23" s="31">
        <v>0.8</v>
      </c>
      <c r="AB23" s="32"/>
      <c r="AC23" s="33">
        <f t="shared" si="7"/>
        <v>5410.944</v>
      </c>
      <c r="AD23" s="34"/>
      <c r="AE23" s="34">
        <f t="shared" si="8"/>
        <v>1352.736</v>
      </c>
      <c r="AF23" s="35" t="s">
        <v>86</v>
      </c>
      <c r="AG23" s="35"/>
      <c r="AH23" s="35"/>
      <c r="AI23" s="35"/>
      <c r="AJ23" s="35"/>
      <c r="AK23" s="35"/>
      <c r="AL23" s="32" t="s">
        <v>27</v>
      </c>
      <c r="AM23" s="32"/>
      <c r="AN23" s="32"/>
      <c r="AO23" s="32"/>
      <c r="AP23" s="32"/>
      <c r="AQ23" s="42"/>
      <c r="AR23" s="43"/>
      <c r="AS23" s="37"/>
      <c r="AT23" s="37"/>
    </row>
    <row r="24" ht="18.6" customHeight="1" spans="1:46">
      <c r="A24" s="18">
        <f t="shared" si="4"/>
        <v>18</v>
      </c>
      <c r="B24" s="19" t="s">
        <v>87</v>
      </c>
      <c r="C24" s="19"/>
      <c r="D24" s="19"/>
      <c r="E24" s="20" t="s">
        <v>22</v>
      </c>
      <c r="F24" s="20"/>
      <c r="G24" s="20"/>
      <c r="H24" s="20"/>
      <c r="I24" s="20"/>
      <c r="J24" s="22" t="s">
        <v>76</v>
      </c>
      <c r="K24" s="22"/>
      <c r="L24" s="22"/>
      <c r="M24" s="22"/>
      <c r="N24" s="45" t="s">
        <v>88</v>
      </c>
      <c r="O24" s="22"/>
      <c r="P24" s="22"/>
      <c r="Q24" s="22"/>
      <c r="R24" s="23" t="s">
        <v>25</v>
      </c>
      <c r="S24" s="23"/>
      <c r="T24" s="22">
        <v>96</v>
      </c>
      <c r="U24" s="22"/>
      <c r="V24" s="22">
        <v>96</v>
      </c>
      <c r="W24" s="22"/>
      <c r="X24" s="24">
        <f t="shared" si="5"/>
        <v>107520</v>
      </c>
      <c r="Y24" s="24"/>
      <c r="Z24" s="24">
        <f t="shared" si="6"/>
        <v>6558.72</v>
      </c>
      <c r="AA24" s="31">
        <v>0.8</v>
      </c>
      <c r="AB24" s="32"/>
      <c r="AC24" s="33">
        <f t="shared" si="7"/>
        <v>5246.976</v>
      </c>
      <c r="AD24" s="34"/>
      <c r="AE24" s="34">
        <f t="shared" si="8"/>
        <v>1311.744</v>
      </c>
      <c r="AF24" s="35" t="s">
        <v>89</v>
      </c>
      <c r="AG24" s="35"/>
      <c r="AH24" s="35"/>
      <c r="AI24" s="35"/>
      <c r="AJ24" s="35"/>
      <c r="AK24" s="35"/>
      <c r="AL24" s="32" t="s">
        <v>27</v>
      </c>
      <c r="AM24" s="32"/>
      <c r="AN24" s="32"/>
      <c r="AO24" s="32"/>
      <c r="AP24" s="32"/>
      <c r="AQ24" s="42"/>
      <c r="AR24" s="43"/>
      <c r="AS24" s="37"/>
      <c r="AT24" s="37"/>
    </row>
    <row r="25" ht="18.6" customHeight="1" spans="1:46">
      <c r="A25" s="18">
        <f t="shared" si="4"/>
        <v>19</v>
      </c>
      <c r="B25" s="19" t="s">
        <v>90</v>
      </c>
      <c r="C25" s="19"/>
      <c r="D25" s="19"/>
      <c r="E25" s="20" t="s">
        <v>22</v>
      </c>
      <c r="F25" s="20"/>
      <c r="G25" s="20"/>
      <c r="H25" s="20"/>
      <c r="I25" s="20"/>
      <c r="J25" s="22" t="s">
        <v>37</v>
      </c>
      <c r="K25" s="22"/>
      <c r="L25" s="22"/>
      <c r="M25" s="22"/>
      <c r="N25" s="45" t="s">
        <v>91</v>
      </c>
      <c r="O25" s="22"/>
      <c r="P25" s="22"/>
      <c r="Q25" s="22"/>
      <c r="R25" s="23" t="s">
        <v>25</v>
      </c>
      <c r="S25" s="23"/>
      <c r="T25" s="22">
        <v>33</v>
      </c>
      <c r="U25" s="22"/>
      <c r="V25" s="22">
        <v>33</v>
      </c>
      <c r="W25" s="22"/>
      <c r="X25" s="24">
        <f t="shared" si="5"/>
        <v>36960</v>
      </c>
      <c r="Y25" s="24"/>
      <c r="Z25" s="24">
        <f t="shared" si="6"/>
        <v>2254.56</v>
      </c>
      <c r="AA25" s="31">
        <v>0.8</v>
      </c>
      <c r="AB25" s="32"/>
      <c r="AC25" s="33">
        <f t="shared" si="7"/>
        <v>1803.648</v>
      </c>
      <c r="AD25" s="34"/>
      <c r="AE25" s="34">
        <f t="shared" si="8"/>
        <v>450.912</v>
      </c>
      <c r="AF25" s="35" t="s">
        <v>92</v>
      </c>
      <c r="AG25" s="35"/>
      <c r="AH25" s="35"/>
      <c r="AI25" s="35"/>
      <c r="AJ25" s="35"/>
      <c r="AK25" s="35"/>
      <c r="AL25" s="32" t="s">
        <v>27</v>
      </c>
      <c r="AM25" s="32"/>
      <c r="AN25" s="32"/>
      <c r="AO25" s="32"/>
      <c r="AP25" s="32"/>
      <c r="AQ25" s="42"/>
      <c r="AR25" s="43"/>
      <c r="AS25" s="37"/>
      <c r="AT25" s="37"/>
    </row>
    <row r="26" ht="18.6" customHeight="1" spans="1:46">
      <c r="A26" s="18">
        <f t="shared" ref="A26:A35" si="9">ROW()-6</f>
        <v>20</v>
      </c>
      <c r="B26" s="19" t="s">
        <v>93</v>
      </c>
      <c r="C26" s="19"/>
      <c r="D26" s="19"/>
      <c r="E26" s="20" t="s">
        <v>22</v>
      </c>
      <c r="F26" s="20"/>
      <c r="G26" s="20"/>
      <c r="H26" s="20"/>
      <c r="I26" s="20"/>
      <c r="J26" s="22" t="s">
        <v>41</v>
      </c>
      <c r="K26" s="22"/>
      <c r="L26" s="22"/>
      <c r="M26" s="22"/>
      <c r="N26" s="22" t="s">
        <v>94</v>
      </c>
      <c r="O26" s="22"/>
      <c r="P26" s="22"/>
      <c r="Q26" s="22"/>
      <c r="R26" s="23" t="s">
        <v>25</v>
      </c>
      <c r="S26" s="23"/>
      <c r="T26" s="22">
        <v>19</v>
      </c>
      <c r="U26" s="22"/>
      <c r="V26" s="22">
        <v>19</v>
      </c>
      <c r="W26" s="22"/>
      <c r="X26" s="24">
        <f t="shared" si="5"/>
        <v>21280</v>
      </c>
      <c r="Y26" s="24"/>
      <c r="Z26" s="24">
        <f t="shared" si="6"/>
        <v>1298.08</v>
      </c>
      <c r="AA26" s="31">
        <v>0.8</v>
      </c>
      <c r="AB26" s="32"/>
      <c r="AC26" s="33">
        <f t="shared" si="7"/>
        <v>1038.464</v>
      </c>
      <c r="AD26" s="34"/>
      <c r="AE26" s="34">
        <f t="shared" si="8"/>
        <v>259.616</v>
      </c>
      <c r="AF26" s="35" t="s">
        <v>95</v>
      </c>
      <c r="AG26" s="35"/>
      <c r="AH26" s="35"/>
      <c r="AI26" s="35"/>
      <c r="AJ26" s="35"/>
      <c r="AK26" s="35"/>
      <c r="AL26" s="32" t="s">
        <v>27</v>
      </c>
      <c r="AM26" s="32"/>
      <c r="AN26" s="32"/>
      <c r="AO26" s="32"/>
      <c r="AP26" s="32"/>
      <c r="AQ26" s="42"/>
      <c r="AR26" s="43"/>
      <c r="AS26" s="37"/>
      <c r="AT26" s="37"/>
    </row>
    <row r="27" ht="18.6" customHeight="1" spans="1:46">
      <c r="A27" s="18">
        <f t="shared" si="9"/>
        <v>21</v>
      </c>
      <c r="B27" s="19" t="s">
        <v>96</v>
      </c>
      <c r="C27" s="19"/>
      <c r="D27" s="19"/>
      <c r="E27" s="20" t="s">
        <v>22</v>
      </c>
      <c r="F27" s="20"/>
      <c r="G27" s="20"/>
      <c r="H27" s="20"/>
      <c r="I27" s="20"/>
      <c r="J27" s="22" t="s">
        <v>33</v>
      </c>
      <c r="K27" s="22"/>
      <c r="L27" s="22"/>
      <c r="M27" s="22"/>
      <c r="N27" s="22" t="s">
        <v>97</v>
      </c>
      <c r="O27" s="22"/>
      <c r="P27" s="22"/>
      <c r="Q27" s="22"/>
      <c r="R27" s="23" t="s">
        <v>25</v>
      </c>
      <c r="S27" s="23"/>
      <c r="T27" s="22">
        <v>21.5</v>
      </c>
      <c r="U27" s="22"/>
      <c r="V27" s="22">
        <v>21.5</v>
      </c>
      <c r="W27" s="22"/>
      <c r="X27" s="24">
        <f t="shared" si="5"/>
        <v>24080</v>
      </c>
      <c r="Y27" s="24"/>
      <c r="Z27" s="24">
        <f t="shared" si="6"/>
        <v>1468.88</v>
      </c>
      <c r="AA27" s="31">
        <v>0.8</v>
      </c>
      <c r="AB27" s="32"/>
      <c r="AC27" s="33">
        <f t="shared" si="7"/>
        <v>1175.104</v>
      </c>
      <c r="AD27" s="34"/>
      <c r="AE27" s="34">
        <f t="shared" si="8"/>
        <v>293.776</v>
      </c>
      <c r="AF27" s="35" t="s">
        <v>98</v>
      </c>
      <c r="AG27" s="35"/>
      <c r="AH27" s="35"/>
      <c r="AI27" s="35"/>
      <c r="AJ27" s="35"/>
      <c r="AK27" s="35"/>
      <c r="AL27" s="32" t="s">
        <v>27</v>
      </c>
      <c r="AM27" s="32"/>
      <c r="AN27" s="32"/>
      <c r="AO27" s="32"/>
      <c r="AP27" s="32"/>
      <c r="AQ27" s="42"/>
      <c r="AR27" s="43"/>
      <c r="AS27" s="37"/>
      <c r="AT27" s="37"/>
    </row>
    <row r="28" ht="18.6" customHeight="1" spans="1:46">
      <c r="A28" s="18">
        <f t="shared" si="9"/>
        <v>22</v>
      </c>
      <c r="B28" s="19" t="s">
        <v>99</v>
      </c>
      <c r="C28" s="19"/>
      <c r="D28" s="19"/>
      <c r="E28" s="20" t="s">
        <v>22</v>
      </c>
      <c r="F28" s="20"/>
      <c r="G28" s="20"/>
      <c r="H28" s="20"/>
      <c r="I28" s="20"/>
      <c r="J28" s="22" t="s">
        <v>100</v>
      </c>
      <c r="K28" s="22"/>
      <c r="L28" s="22"/>
      <c r="M28" s="22"/>
      <c r="N28" s="22" t="s">
        <v>101</v>
      </c>
      <c r="O28" s="22"/>
      <c r="P28" s="22"/>
      <c r="Q28" s="22"/>
      <c r="R28" s="23" t="s">
        <v>25</v>
      </c>
      <c r="S28" s="23"/>
      <c r="T28" s="22">
        <v>15.22</v>
      </c>
      <c r="U28" s="22"/>
      <c r="V28" s="22">
        <v>15.22</v>
      </c>
      <c r="W28" s="22"/>
      <c r="X28" s="24">
        <f t="shared" si="5"/>
        <v>17046.4</v>
      </c>
      <c r="Y28" s="24"/>
      <c r="Z28" s="24">
        <f t="shared" si="6"/>
        <v>1039.8304</v>
      </c>
      <c r="AA28" s="31">
        <v>0.8</v>
      </c>
      <c r="AB28" s="32"/>
      <c r="AC28" s="33">
        <f t="shared" si="7"/>
        <v>831.86432</v>
      </c>
      <c r="AD28" s="34"/>
      <c r="AE28" s="34">
        <f t="shared" si="8"/>
        <v>207.96608</v>
      </c>
      <c r="AF28" s="35" t="s">
        <v>102</v>
      </c>
      <c r="AG28" s="35"/>
      <c r="AH28" s="35"/>
      <c r="AI28" s="35"/>
      <c r="AJ28" s="35"/>
      <c r="AK28" s="35"/>
      <c r="AL28" s="32" t="s">
        <v>27</v>
      </c>
      <c r="AM28" s="32"/>
      <c r="AN28" s="32"/>
      <c r="AO28" s="32"/>
      <c r="AP28" s="32"/>
      <c r="AQ28" s="42"/>
      <c r="AR28" s="46"/>
      <c r="AS28" s="37"/>
      <c r="AT28" s="37"/>
    </row>
    <row r="29" ht="18.6" customHeight="1" spans="1:46">
      <c r="A29" s="18">
        <f t="shared" si="9"/>
        <v>23</v>
      </c>
      <c r="B29" s="19" t="s">
        <v>103</v>
      </c>
      <c r="C29" s="19"/>
      <c r="D29" s="19"/>
      <c r="E29" s="20" t="s">
        <v>22</v>
      </c>
      <c r="F29" s="20"/>
      <c r="G29" s="20"/>
      <c r="H29" s="20"/>
      <c r="I29" s="20"/>
      <c r="J29" s="22" t="s">
        <v>84</v>
      </c>
      <c r="K29" s="22"/>
      <c r="L29" s="22"/>
      <c r="M29" s="22"/>
      <c r="N29" s="22" t="s">
        <v>104</v>
      </c>
      <c r="O29" s="22"/>
      <c r="P29" s="22"/>
      <c r="Q29" s="22"/>
      <c r="R29" s="23" t="s">
        <v>25</v>
      </c>
      <c r="S29" s="23"/>
      <c r="T29" s="22">
        <v>20</v>
      </c>
      <c r="U29" s="22"/>
      <c r="V29" s="22">
        <v>20</v>
      </c>
      <c r="W29" s="22"/>
      <c r="X29" s="24">
        <f t="shared" si="5"/>
        <v>22400</v>
      </c>
      <c r="Y29" s="24"/>
      <c r="Z29" s="24">
        <f t="shared" si="6"/>
        <v>1366.4</v>
      </c>
      <c r="AA29" s="31">
        <v>0.8</v>
      </c>
      <c r="AB29" s="32"/>
      <c r="AC29" s="33">
        <f t="shared" si="7"/>
        <v>1093.12</v>
      </c>
      <c r="AD29" s="34"/>
      <c r="AE29" s="34">
        <f t="shared" si="8"/>
        <v>273.28</v>
      </c>
      <c r="AF29" s="35" t="s">
        <v>105</v>
      </c>
      <c r="AG29" s="35"/>
      <c r="AH29" s="35"/>
      <c r="AI29" s="35"/>
      <c r="AJ29" s="35"/>
      <c r="AK29" s="35"/>
      <c r="AL29" s="32" t="s">
        <v>27</v>
      </c>
      <c r="AM29" s="32"/>
      <c r="AN29" s="32"/>
      <c r="AO29" s="62"/>
      <c r="AP29" s="62"/>
      <c r="AQ29" s="63"/>
      <c r="AR29" s="64"/>
      <c r="AS29" s="37"/>
      <c r="AT29" s="37"/>
    </row>
    <row r="30" ht="18.6" customHeight="1" spans="1:46">
      <c r="A30" s="18">
        <f t="shared" si="9"/>
        <v>24</v>
      </c>
      <c r="B30" s="19" t="s">
        <v>106</v>
      </c>
      <c r="C30" s="19"/>
      <c r="D30" s="19"/>
      <c r="E30" s="20" t="s">
        <v>22</v>
      </c>
      <c r="F30" s="20"/>
      <c r="G30" s="20"/>
      <c r="H30" s="20"/>
      <c r="I30" s="20"/>
      <c r="J30" s="22" t="s">
        <v>107</v>
      </c>
      <c r="K30" s="22"/>
      <c r="L30" s="22"/>
      <c r="M30" s="22"/>
      <c r="N30" s="22" t="s">
        <v>108</v>
      </c>
      <c r="O30" s="22"/>
      <c r="P30" s="22"/>
      <c r="Q30" s="22"/>
      <c r="R30" s="23" t="s">
        <v>25</v>
      </c>
      <c r="S30" s="23"/>
      <c r="T30" s="22">
        <v>28.94</v>
      </c>
      <c r="U30" s="22"/>
      <c r="V30" s="22">
        <v>28.94</v>
      </c>
      <c r="W30" s="22"/>
      <c r="X30" s="24">
        <f t="shared" si="5"/>
        <v>32412.8</v>
      </c>
      <c r="Y30" s="24"/>
      <c r="Z30" s="24">
        <f t="shared" si="6"/>
        <v>1977.1808</v>
      </c>
      <c r="AA30" s="31">
        <v>0.8</v>
      </c>
      <c r="AB30" s="32"/>
      <c r="AC30" s="33">
        <f t="shared" si="7"/>
        <v>1581.74464</v>
      </c>
      <c r="AD30" s="34"/>
      <c r="AE30" s="34">
        <f t="shared" si="8"/>
        <v>395.43616</v>
      </c>
      <c r="AF30" s="35" t="s">
        <v>109</v>
      </c>
      <c r="AG30" s="35"/>
      <c r="AH30" s="35"/>
      <c r="AI30" s="35"/>
      <c r="AJ30" s="35"/>
      <c r="AK30" s="35"/>
      <c r="AL30" s="32" t="s">
        <v>27</v>
      </c>
      <c r="AM30" s="32"/>
      <c r="AN30" s="32"/>
      <c r="AO30" s="32"/>
      <c r="AP30" s="32"/>
      <c r="AQ30" s="32"/>
      <c r="AR30" s="43"/>
      <c r="AS30" s="37"/>
      <c r="AT30" s="37"/>
    </row>
    <row r="31" ht="18.6" customHeight="1" spans="1:46">
      <c r="A31" s="18">
        <f t="shared" si="9"/>
        <v>25</v>
      </c>
      <c r="B31" s="19" t="s">
        <v>110</v>
      </c>
      <c r="C31" s="19"/>
      <c r="D31" s="19"/>
      <c r="E31" s="20" t="s">
        <v>22</v>
      </c>
      <c r="F31" s="20"/>
      <c r="G31" s="20"/>
      <c r="H31" s="20"/>
      <c r="I31" s="20"/>
      <c r="J31" s="22" t="s">
        <v>45</v>
      </c>
      <c r="K31" s="22"/>
      <c r="L31" s="22"/>
      <c r="M31" s="22"/>
      <c r="N31" s="22" t="s">
        <v>111</v>
      </c>
      <c r="O31" s="22"/>
      <c r="P31" s="22"/>
      <c r="Q31" s="22"/>
      <c r="R31" s="23" t="s">
        <v>25</v>
      </c>
      <c r="S31" s="23"/>
      <c r="T31" s="22">
        <v>8.69</v>
      </c>
      <c r="U31" s="22"/>
      <c r="V31" s="22">
        <v>8.69</v>
      </c>
      <c r="W31" s="22"/>
      <c r="X31" s="24">
        <f t="shared" si="5"/>
        <v>9732.8</v>
      </c>
      <c r="Y31" s="24"/>
      <c r="Z31" s="24">
        <f t="shared" si="6"/>
        <v>593.7008</v>
      </c>
      <c r="AA31" s="31">
        <v>0.8</v>
      </c>
      <c r="AB31" s="32"/>
      <c r="AC31" s="33">
        <f t="shared" si="7"/>
        <v>474.96064</v>
      </c>
      <c r="AD31" s="34"/>
      <c r="AE31" s="34">
        <f t="shared" si="8"/>
        <v>118.74016</v>
      </c>
      <c r="AF31" s="35" t="s">
        <v>112</v>
      </c>
      <c r="AG31" s="35"/>
      <c r="AH31" s="35"/>
      <c r="AI31" s="35"/>
      <c r="AJ31" s="35"/>
      <c r="AK31" s="35"/>
      <c r="AL31" s="32" t="s">
        <v>27</v>
      </c>
      <c r="AM31" s="32"/>
      <c r="AN31" s="32"/>
      <c r="AO31" s="32"/>
      <c r="AP31" s="32"/>
      <c r="AQ31" s="32"/>
      <c r="AR31" s="43"/>
      <c r="AS31" s="37"/>
      <c r="AT31" s="37"/>
    </row>
    <row r="32" ht="18.6" customHeight="1" spans="1:46">
      <c r="A32" s="18">
        <f t="shared" si="9"/>
        <v>26</v>
      </c>
      <c r="B32" s="19" t="s">
        <v>113</v>
      </c>
      <c r="C32" s="19"/>
      <c r="D32" s="19"/>
      <c r="E32" s="20" t="s">
        <v>22</v>
      </c>
      <c r="F32" s="20"/>
      <c r="G32" s="20"/>
      <c r="H32" s="20"/>
      <c r="I32" s="20"/>
      <c r="J32" s="22" t="s">
        <v>37</v>
      </c>
      <c r="K32" s="22"/>
      <c r="L32" s="22"/>
      <c r="M32" s="22"/>
      <c r="N32" s="22" t="s">
        <v>114</v>
      </c>
      <c r="O32" s="22"/>
      <c r="P32" s="22"/>
      <c r="Q32" s="22"/>
      <c r="R32" s="23" t="s">
        <v>25</v>
      </c>
      <c r="S32" s="23"/>
      <c r="T32" s="22">
        <v>21.96</v>
      </c>
      <c r="U32" s="22"/>
      <c r="V32" s="22">
        <v>21.96</v>
      </c>
      <c r="W32" s="22"/>
      <c r="X32" s="24">
        <f t="shared" si="5"/>
        <v>24595.2</v>
      </c>
      <c r="Y32" s="24"/>
      <c r="Z32" s="24">
        <f t="shared" si="6"/>
        <v>1500.3072</v>
      </c>
      <c r="AA32" s="31">
        <v>0.8</v>
      </c>
      <c r="AB32" s="32"/>
      <c r="AC32" s="33">
        <f t="shared" si="7"/>
        <v>1200.24576</v>
      </c>
      <c r="AD32" s="34"/>
      <c r="AE32" s="34">
        <f t="shared" si="8"/>
        <v>300.06144</v>
      </c>
      <c r="AF32" s="35" t="s">
        <v>115</v>
      </c>
      <c r="AG32" s="35"/>
      <c r="AH32" s="35"/>
      <c r="AI32" s="35"/>
      <c r="AJ32" s="35"/>
      <c r="AK32" s="35"/>
      <c r="AL32" s="32" t="s">
        <v>27</v>
      </c>
      <c r="AM32" s="32"/>
      <c r="AN32" s="32"/>
      <c r="AO32" s="65"/>
      <c r="AP32" s="65"/>
      <c r="AQ32" s="66"/>
      <c r="AR32" s="46"/>
      <c r="AS32" s="37"/>
      <c r="AT32" s="37"/>
    </row>
    <row r="33" ht="18.6" customHeight="1" spans="1:46">
      <c r="A33" s="18">
        <f t="shared" si="9"/>
        <v>27</v>
      </c>
      <c r="B33" s="19" t="s">
        <v>116</v>
      </c>
      <c r="C33" s="19"/>
      <c r="D33" s="19"/>
      <c r="E33" s="20" t="s">
        <v>22</v>
      </c>
      <c r="F33" s="20"/>
      <c r="G33" s="20"/>
      <c r="H33" s="20"/>
      <c r="I33" s="20"/>
      <c r="J33" s="22" t="s">
        <v>117</v>
      </c>
      <c r="K33" s="22"/>
      <c r="L33" s="22"/>
      <c r="M33" s="22"/>
      <c r="N33" s="22" t="s">
        <v>118</v>
      </c>
      <c r="O33" s="22"/>
      <c r="P33" s="22"/>
      <c r="Q33" s="22"/>
      <c r="R33" s="23" t="s">
        <v>25</v>
      </c>
      <c r="S33" s="23"/>
      <c r="T33" s="22">
        <v>8.7</v>
      </c>
      <c r="U33" s="22"/>
      <c r="V33" s="22">
        <v>8.7</v>
      </c>
      <c r="W33" s="22"/>
      <c r="X33" s="24">
        <f t="shared" si="5"/>
        <v>9744</v>
      </c>
      <c r="Y33" s="24"/>
      <c r="Z33" s="24">
        <f t="shared" si="6"/>
        <v>594.384</v>
      </c>
      <c r="AA33" s="31">
        <v>0.8</v>
      </c>
      <c r="AB33" s="32"/>
      <c r="AC33" s="33">
        <f t="shared" si="7"/>
        <v>475.5072</v>
      </c>
      <c r="AD33" s="34"/>
      <c r="AE33" s="34">
        <f t="shared" si="8"/>
        <v>118.8768</v>
      </c>
      <c r="AF33" s="35" t="s">
        <v>119</v>
      </c>
      <c r="AG33" s="35"/>
      <c r="AH33" s="35"/>
      <c r="AI33" s="35"/>
      <c r="AJ33" s="35"/>
      <c r="AK33" s="35"/>
      <c r="AL33" s="32" t="s">
        <v>27</v>
      </c>
      <c r="AM33" s="32"/>
      <c r="AN33" s="32"/>
      <c r="AO33" s="32"/>
      <c r="AP33" s="32"/>
      <c r="AQ33" s="42"/>
      <c r="AR33" s="43"/>
      <c r="AS33" s="37"/>
      <c r="AT33" s="37"/>
    </row>
    <row r="34" ht="18.6" customHeight="1" spans="1:46">
      <c r="A34" s="18">
        <f t="shared" si="9"/>
        <v>28</v>
      </c>
      <c r="B34" s="19" t="s">
        <v>120</v>
      </c>
      <c r="C34" s="19"/>
      <c r="D34" s="19"/>
      <c r="E34" s="20" t="s">
        <v>22</v>
      </c>
      <c r="F34" s="20"/>
      <c r="G34" s="20"/>
      <c r="H34" s="20"/>
      <c r="I34" s="20"/>
      <c r="J34" s="22" t="s">
        <v>121</v>
      </c>
      <c r="K34" s="22"/>
      <c r="L34" s="22"/>
      <c r="M34" s="22"/>
      <c r="N34" s="22" t="s">
        <v>122</v>
      </c>
      <c r="O34" s="22"/>
      <c r="P34" s="22"/>
      <c r="Q34" s="22"/>
      <c r="R34" s="23" t="s">
        <v>25</v>
      </c>
      <c r="S34" s="23"/>
      <c r="T34" s="22">
        <v>80</v>
      </c>
      <c r="U34" s="22"/>
      <c r="V34" s="22">
        <v>80</v>
      </c>
      <c r="W34" s="22"/>
      <c r="X34" s="24">
        <f t="shared" si="5"/>
        <v>89600</v>
      </c>
      <c r="Y34" s="24"/>
      <c r="Z34" s="24">
        <f t="shared" si="6"/>
        <v>5465.6</v>
      </c>
      <c r="AA34" s="31">
        <v>0.8</v>
      </c>
      <c r="AB34" s="32"/>
      <c r="AC34" s="33">
        <f t="shared" si="7"/>
        <v>4372.48</v>
      </c>
      <c r="AD34" s="34"/>
      <c r="AE34" s="34">
        <f t="shared" si="8"/>
        <v>1093.12</v>
      </c>
      <c r="AF34" s="35" t="s">
        <v>123</v>
      </c>
      <c r="AG34" s="35"/>
      <c r="AH34" s="35"/>
      <c r="AI34" s="35"/>
      <c r="AJ34" s="35"/>
      <c r="AK34" s="35"/>
      <c r="AL34" s="32" t="s">
        <v>27</v>
      </c>
      <c r="AM34" s="32"/>
      <c r="AN34" s="32"/>
      <c r="AO34" s="32"/>
      <c r="AP34" s="32"/>
      <c r="AQ34" s="42"/>
      <c r="AR34" s="67"/>
      <c r="AS34" s="37"/>
      <c r="AT34" s="37"/>
    </row>
    <row r="35" ht="18.6" customHeight="1" spans="1:46">
      <c r="A35" s="18">
        <f t="shared" si="9"/>
        <v>29</v>
      </c>
      <c r="B35" s="19" t="s">
        <v>124</v>
      </c>
      <c r="C35" s="19"/>
      <c r="D35" s="19"/>
      <c r="E35" s="20" t="s">
        <v>22</v>
      </c>
      <c r="F35" s="20"/>
      <c r="G35" s="20"/>
      <c r="H35" s="20"/>
      <c r="I35" s="20"/>
      <c r="J35" s="22" t="s">
        <v>33</v>
      </c>
      <c r="K35" s="22"/>
      <c r="L35" s="22"/>
      <c r="M35" s="22"/>
      <c r="N35" s="22" t="s">
        <v>125</v>
      </c>
      <c r="O35" s="22"/>
      <c r="P35" s="22"/>
      <c r="Q35" s="22"/>
      <c r="R35" s="23" t="s">
        <v>25</v>
      </c>
      <c r="S35" s="23"/>
      <c r="T35" s="22">
        <v>14.74</v>
      </c>
      <c r="U35" s="22"/>
      <c r="V35" s="22">
        <v>14.74</v>
      </c>
      <c r="W35" s="22"/>
      <c r="X35" s="24">
        <f t="shared" si="5"/>
        <v>16508.8</v>
      </c>
      <c r="Y35" s="24"/>
      <c r="Z35" s="24">
        <f t="shared" si="6"/>
        <v>1007.0368</v>
      </c>
      <c r="AA35" s="31">
        <v>0.8</v>
      </c>
      <c r="AB35" s="32"/>
      <c r="AC35" s="33">
        <f t="shared" si="7"/>
        <v>805.62944</v>
      </c>
      <c r="AD35" s="34"/>
      <c r="AE35" s="34">
        <f t="shared" si="8"/>
        <v>201.40736</v>
      </c>
      <c r="AF35" s="35" t="s">
        <v>126</v>
      </c>
      <c r="AG35" s="35"/>
      <c r="AH35" s="35"/>
      <c r="AI35" s="35"/>
      <c r="AJ35" s="35"/>
      <c r="AK35" s="35"/>
      <c r="AL35" s="32" t="s">
        <v>27</v>
      </c>
      <c r="AM35" s="32"/>
      <c r="AN35" s="32"/>
      <c r="AO35" s="32"/>
      <c r="AP35" s="32"/>
      <c r="AQ35" s="42"/>
      <c r="AR35" s="46"/>
      <c r="AS35" s="37"/>
      <c r="AT35" s="37"/>
    </row>
    <row r="36" ht="18.6" customHeight="1" spans="1:46">
      <c r="A36" s="18">
        <f t="shared" ref="A36:A45" si="10">ROW()-6</f>
        <v>30</v>
      </c>
      <c r="B36" s="19" t="s">
        <v>127</v>
      </c>
      <c r="C36" s="19"/>
      <c r="D36" s="19"/>
      <c r="E36" s="20" t="s">
        <v>22</v>
      </c>
      <c r="F36" s="20"/>
      <c r="G36" s="20"/>
      <c r="H36" s="20"/>
      <c r="I36" s="20"/>
      <c r="J36" s="22" t="s">
        <v>128</v>
      </c>
      <c r="K36" s="22"/>
      <c r="L36" s="22"/>
      <c r="M36" s="22"/>
      <c r="N36" s="22" t="s">
        <v>129</v>
      </c>
      <c r="O36" s="22"/>
      <c r="P36" s="22"/>
      <c r="Q36" s="22"/>
      <c r="R36" s="23" t="s">
        <v>25</v>
      </c>
      <c r="S36" s="23"/>
      <c r="T36" s="22">
        <v>8.7</v>
      </c>
      <c r="U36" s="22"/>
      <c r="V36" s="22">
        <v>8.7</v>
      </c>
      <c r="W36" s="22"/>
      <c r="X36" s="24">
        <f t="shared" si="5"/>
        <v>9744</v>
      </c>
      <c r="Y36" s="24"/>
      <c r="Z36" s="24">
        <f t="shared" si="6"/>
        <v>594.384</v>
      </c>
      <c r="AA36" s="31">
        <v>0.8</v>
      </c>
      <c r="AB36" s="32"/>
      <c r="AC36" s="33">
        <f t="shared" si="7"/>
        <v>475.5072</v>
      </c>
      <c r="AD36" s="34"/>
      <c r="AE36" s="34">
        <f t="shared" si="8"/>
        <v>118.8768</v>
      </c>
      <c r="AF36" s="35" t="s">
        <v>130</v>
      </c>
      <c r="AG36" s="35"/>
      <c r="AH36" s="35"/>
      <c r="AI36" s="35"/>
      <c r="AJ36" s="35"/>
      <c r="AK36" s="35"/>
      <c r="AL36" s="32" t="s">
        <v>27</v>
      </c>
      <c r="AM36" s="32"/>
      <c r="AN36" s="32"/>
      <c r="AO36" s="32"/>
      <c r="AP36" s="32"/>
      <c r="AQ36" s="42"/>
      <c r="AR36" s="43"/>
      <c r="AS36" s="37"/>
      <c r="AT36" s="37"/>
    </row>
    <row r="37" ht="18.6" customHeight="1" spans="1:46">
      <c r="A37" s="18">
        <f t="shared" si="10"/>
        <v>31</v>
      </c>
      <c r="B37" s="19" t="s">
        <v>131</v>
      </c>
      <c r="C37" s="19"/>
      <c r="D37" s="19"/>
      <c r="E37" s="20" t="s">
        <v>22</v>
      </c>
      <c r="F37" s="20"/>
      <c r="G37" s="20"/>
      <c r="H37" s="20"/>
      <c r="I37" s="20"/>
      <c r="J37" s="22" t="s">
        <v>128</v>
      </c>
      <c r="K37" s="22"/>
      <c r="L37" s="22"/>
      <c r="M37" s="22"/>
      <c r="N37" s="22" t="s">
        <v>132</v>
      </c>
      <c r="O37" s="22"/>
      <c r="P37" s="22"/>
      <c r="Q37" s="22"/>
      <c r="R37" s="23" t="s">
        <v>25</v>
      </c>
      <c r="S37" s="23"/>
      <c r="T37" s="22">
        <v>8.74</v>
      </c>
      <c r="U37" s="22"/>
      <c r="V37" s="22">
        <v>8.74</v>
      </c>
      <c r="W37" s="22"/>
      <c r="X37" s="24">
        <f t="shared" si="5"/>
        <v>9788.8</v>
      </c>
      <c r="Y37" s="24"/>
      <c r="Z37" s="24">
        <f t="shared" si="6"/>
        <v>597.1168</v>
      </c>
      <c r="AA37" s="31">
        <v>0.8</v>
      </c>
      <c r="AB37" s="32"/>
      <c r="AC37" s="33">
        <f t="shared" si="7"/>
        <v>477.69344</v>
      </c>
      <c r="AD37" s="34"/>
      <c r="AE37" s="34">
        <f t="shared" si="8"/>
        <v>119.42336</v>
      </c>
      <c r="AF37" s="35" t="s">
        <v>133</v>
      </c>
      <c r="AG37" s="35"/>
      <c r="AH37" s="35"/>
      <c r="AI37" s="35"/>
      <c r="AJ37" s="35"/>
      <c r="AK37" s="35"/>
      <c r="AL37" s="32" t="s">
        <v>27</v>
      </c>
      <c r="AM37" s="32"/>
      <c r="AN37" s="32"/>
      <c r="AO37" s="32"/>
      <c r="AP37" s="32"/>
      <c r="AQ37" s="42"/>
      <c r="AR37" s="46"/>
      <c r="AS37" s="37"/>
      <c r="AT37" s="37"/>
    </row>
    <row r="38" s="2" customFormat="1" ht="18.6" customHeight="1" spans="1:46">
      <c r="A38" s="18">
        <f t="shared" si="10"/>
        <v>32</v>
      </c>
      <c r="B38" s="49" t="s">
        <v>134</v>
      </c>
      <c r="C38" s="49"/>
      <c r="D38" s="49"/>
      <c r="E38" s="50" t="s">
        <v>22</v>
      </c>
      <c r="F38" s="50"/>
      <c r="G38" s="50"/>
      <c r="H38" s="50"/>
      <c r="I38" s="50"/>
      <c r="J38" s="55" t="s">
        <v>80</v>
      </c>
      <c r="K38" s="55"/>
      <c r="L38" s="55"/>
      <c r="M38" s="55"/>
      <c r="N38" s="55" t="s">
        <v>135</v>
      </c>
      <c r="O38" s="55"/>
      <c r="P38" s="55"/>
      <c r="Q38" s="55"/>
      <c r="R38" s="23" t="s">
        <v>25</v>
      </c>
      <c r="S38" s="23"/>
      <c r="T38" s="55">
        <v>11.69</v>
      </c>
      <c r="U38" s="55"/>
      <c r="V38" s="55">
        <v>11.69</v>
      </c>
      <c r="W38" s="55"/>
      <c r="X38" s="24">
        <f t="shared" ref="X38:X73" si="11">T38*1120</f>
        <v>13092.8</v>
      </c>
      <c r="Y38" s="24"/>
      <c r="Z38" s="24">
        <f t="shared" ref="Z38:Z73" si="12">T38*68.32</f>
        <v>798.6608</v>
      </c>
      <c r="AA38" s="31">
        <v>0.8</v>
      </c>
      <c r="AB38" s="32"/>
      <c r="AC38" s="33">
        <f t="shared" ref="AC38:AC73" si="13">Z38*AA38</f>
        <v>638.92864</v>
      </c>
      <c r="AD38" s="34"/>
      <c r="AE38" s="34">
        <f t="shared" ref="AE38:AE73" si="14">T38*13.664</f>
        <v>159.73216</v>
      </c>
      <c r="AF38" s="59" t="s">
        <v>136</v>
      </c>
      <c r="AG38" s="59"/>
      <c r="AH38" s="59"/>
      <c r="AI38" s="59"/>
      <c r="AJ38" s="59"/>
      <c r="AK38" s="59"/>
      <c r="AL38" s="32" t="s">
        <v>27</v>
      </c>
      <c r="AM38" s="32"/>
      <c r="AN38" s="32"/>
      <c r="AO38" s="68"/>
      <c r="AP38" s="68"/>
      <c r="AQ38" s="69"/>
      <c r="AR38" s="70"/>
      <c r="AS38" s="71"/>
      <c r="AT38" s="71"/>
    </row>
    <row r="39" s="2" customFormat="1" ht="18.6" customHeight="1" spans="1:46">
      <c r="A39" s="18">
        <f t="shared" si="10"/>
        <v>33</v>
      </c>
      <c r="B39" s="49" t="s">
        <v>137</v>
      </c>
      <c r="C39" s="49"/>
      <c r="D39" s="49"/>
      <c r="E39" s="50" t="s">
        <v>22</v>
      </c>
      <c r="F39" s="50"/>
      <c r="G39" s="50"/>
      <c r="H39" s="50"/>
      <c r="I39" s="50"/>
      <c r="J39" s="55" t="s">
        <v>80</v>
      </c>
      <c r="K39" s="55"/>
      <c r="L39" s="55"/>
      <c r="M39" s="55"/>
      <c r="N39" s="55" t="s">
        <v>138</v>
      </c>
      <c r="O39" s="55"/>
      <c r="P39" s="55"/>
      <c r="Q39" s="55"/>
      <c r="R39" s="23" t="s">
        <v>25</v>
      </c>
      <c r="S39" s="23"/>
      <c r="T39" s="55">
        <v>19.3</v>
      </c>
      <c r="U39" s="55"/>
      <c r="V39" s="55">
        <v>19.3</v>
      </c>
      <c r="W39" s="55"/>
      <c r="X39" s="24">
        <f t="shared" si="11"/>
        <v>21616</v>
      </c>
      <c r="Y39" s="24"/>
      <c r="Z39" s="24">
        <f t="shared" si="12"/>
        <v>1318.576</v>
      </c>
      <c r="AA39" s="31">
        <v>0.8</v>
      </c>
      <c r="AB39" s="32"/>
      <c r="AC39" s="33">
        <f t="shared" si="13"/>
        <v>1054.8608</v>
      </c>
      <c r="AD39" s="34"/>
      <c r="AE39" s="34">
        <f t="shared" si="14"/>
        <v>263.7152</v>
      </c>
      <c r="AF39" s="59" t="s">
        <v>139</v>
      </c>
      <c r="AG39" s="59"/>
      <c r="AH39" s="59"/>
      <c r="AI39" s="59"/>
      <c r="AJ39" s="59"/>
      <c r="AK39" s="59"/>
      <c r="AL39" s="32" t="s">
        <v>27</v>
      </c>
      <c r="AM39" s="32"/>
      <c r="AN39" s="32"/>
      <c r="AO39" s="68"/>
      <c r="AP39" s="68"/>
      <c r="AQ39" s="69"/>
      <c r="AR39" s="70"/>
      <c r="AS39" s="71"/>
      <c r="AT39" s="71"/>
    </row>
    <row r="40" s="2" customFormat="1" ht="18.6" customHeight="1" spans="1:46">
      <c r="A40" s="18">
        <f t="shared" si="10"/>
        <v>34</v>
      </c>
      <c r="B40" s="49" t="s">
        <v>140</v>
      </c>
      <c r="C40" s="49"/>
      <c r="D40" s="49"/>
      <c r="E40" s="50" t="s">
        <v>22</v>
      </c>
      <c r="F40" s="50"/>
      <c r="G40" s="50"/>
      <c r="H40" s="50"/>
      <c r="I40" s="50"/>
      <c r="J40" s="55" t="s">
        <v>117</v>
      </c>
      <c r="K40" s="55"/>
      <c r="L40" s="55"/>
      <c r="M40" s="55"/>
      <c r="N40" s="55" t="s">
        <v>141</v>
      </c>
      <c r="O40" s="55"/>
      <c r="P40" s="55"/>
      <c r="Q40" s="55"/>
      <c r="R40" s="23" t="s">
        <v>25</v>
      </c>
      <c r="S40" s="23"/>
      <c r="T40" s="55">
        <v>30</v>
      </c>
      <c r="U40" s="55"/>
      <c r="V40" s="55">
        <v>30</v>
      </c>
      <c r="W40" s="55"/>
      <c r="X40" s="24">
        <f t="shared" si="11"/>
        <v>33600</v>
      </c>
      <c r="Y40" s="24"/>
      <c r="Z40" s="24">
        <f t="shared" si="12"/>
        <v>2049.6</v>
      </c>
      <c r="AA40" s="31">
        <v>0.8</v>
      </c>
      <c r="AB40" s="32"/>
      <c r="AC40" s="33">
        <f t="shared" si="13"/>
        <v>1639.68</v>
      </c>
      <c r="AD40" s="34"/>
      <c r="AE40" s="34">
        <f t="shared" si="14"/>
        <v>409.92</v>
      </c>
      <c r="AF40" s="59" t="s">
        <v>142</v>
      </c>
      <c r="AG40" s="59"/>
      <c r="AH40" s="59"/>
      <c r="AI40" s="59"/>
      <c r="AJ40" s="59"/>
      <c r="AK40" s="59"/>
      <c r="AL40" s="32" t="s">
        <v>27</v>
      </c>
      <c r="AM40" s="32"/>
      <c r="AN40" s="32"/>
      <c r="AO40" s="68"/>
      <c r="AP40" s="68"/>
      <c r="AQ40" s="69"/>
      <c r="AR40" s="70"/>
      <c r="AS40" s="71"/>
      <c r="AT40" s="71"/>
    </row>
    <row r="41" s="2" customFormat="1" ht="18.6" customHeight="1" spans="1:46">
      <c r="A41" s="18">
        <f t="shared" si="10"/>
        <v>35</v>
      </c>
      <c r="B41" s="49" t="s">
        <v>143</v>
      </c>
      <c r="C41" s="49"/>
      <c r="D41" s="49"/>
      <c r="E41" s="50" t="s">
        <v>22</v>
      </c>
      <c r="F41" s="50"/>
      <c r="G41" s="50"/>
      <c r="H41" s="50"/>
      <c r="I41" s="50"/>
      <c r="J41" s="55" t="s">
        <v>76</v>
      </c>
      <c r="K41" s="55"/>
      <c r="L41" s="55"/>
      <c r="M41" s="55"/>
      <c r="N41" s="55" t="s">
        <v>144</v>
      </c>
      <c r="O41" s="55"/>
      <c r="P41" s="55"/>
      <c r="Q41" s="55"/>
      <c r="R41" s="23" t="s">
        <v>25</v>
      </c>
      <c r="S41" s="23"/>
      <c r="T41" s="55">
        <v>16.5</v>
      </c>
      <c r="U41" s="55"/>
      <c r="V41" s="55">
        <v>16.5</v>
      </c>
      <c r="W41" s="55"/>
      <c r="X41" s="24">
        <f t="shared" si="11"/>
        <v>18480</v>
      </c>
      <c r="Y41" s="24"/>
      <c r="Z41" s="24">
        <f t="shared" si="12"/>
        <v>1127.28</v>
      </c>
      <c r="AA41" s="31">
        <v>0.8</v>
      </c>
      <c r="AB41" s="32"/>
      <c r="AC41" s="33">
        <f t="shared" si="13"/>
        <v>901.824</v>
      </c>
      <c r="AD41" s="34"/>
      <c r="AE41" s="34">
        <f t="shared" si="14"/>
        <v>225.456</v>
      </c>
      <c r="AF41" s="59" t="s">
        <v>145</v>
      </c>
      <c r="AG41" s="59"/>
      <c r="AH41" s="59"/>
      <c r="AI41" s="59"/>
      <c r="AJ41" s="59"/>
      <c r="AK41" s="59"/>
      <c r="AL41" s="32" t="s">
        <v>27</v>
      </c>
      <c r="AM41" s="32"/>
      <c r="AN41" s="32"/>
      <c r="AO41" s="68"/>
      <c r="AP41" s="68"/>
      <c r="AQ41" s="69"/>
      <c r="AR41" s="70"/>
      <c r="AS41" s="71"/>
      <c r="AT41" s="71"/>
    </row>
    <row r="42" s="2" customFormat="1" ht="18.6" customHeight="1" spans="1:46">
      <c r="A42" s="18">
        <f t="shared" si="10"/>
        <v>36</v>
      </c>
      <c r="B42" s="19" t="s">
        <v>146</v>
      </c>
      <c r="C42" s="19"/>
      <c r="D42" s="19"/>
      <c r="E42" s="20" t="s">
        <v>22</v>
      </c>
      <c r="F42" s="20"/>
      <c r="G42" s="20"/>
      <c r="H42" s="20"/>
      <c r="I42" s="20"/>
      <c r="J42" s="22" t="s">
        <v>147</v>
      </c>
      <c r="K42" s="22"/>
      <c r="L42" s="22"/>
      <c r="M42" s="22"/>
      <c r="N42" s="22" t="s">
        <v>148</v>
      </c>
      <c r="O42" s="22"/>
      <c r="P42" s="22"/>
      <c r="Q42" s="22"/>
      <c r="R42" s="23" t="s">
        <v>25</v>
      </c>
      <c r="S42" s="23"/>
      <c r="T42" s="22">
        <v>25.66</v>
      </c>
      <c r="U42" s="22"/>
      <c r="V42" s="22">
        <v>25.66</v>
      </c>
      <c r="W42" s="22"/>
      <c r="X42" s="24">
        <f t="shared" si="11"/>
        <v>28739.2</v>
      </c>
      <c r="Y42" s="24"/>
      <c r="Z42" s="24">
        <f t="shared" si="12"/>
        <v>1753.0912</v>
      </c>
      <c r="AA42" s="31">
        <v>0.8</v>
      </c>
      <c r="AB42" s="32"/>
      <c r="AC42" s="33">
        <f t="shared" si="13"/>
        <v>1402.47296</v>
      </c>
      <c r="AD42" s="34"/>
      <c r="AE42" s="34">
        <f t="shared" si="14"/>
        <v>350.61824</v>
      </c>
      <c r="AF42" s="35" t="s">
        <v>149</v>
      </c>
      <c r="AG42" s="35"/>
      <c r="AH42" s="35"/>
      <c r="AI42" s="35"/>
      <c r="AJ42" s="35"/>
      <c r="AK42" s="35"/>
      <c r="AL42" s="32" t="s">
        <v>27</v>
      </c>
      <c r="AM42" s="32"/>
      <c r="AN42" s="32"/>
      <c r="AO42" s="32"/>
      <c r="AP42" s="32"/>
      <c r="AQ42" s="42"/>
      <c r="AR42" s="43"/>
      <c r="AS42" s="37"/>
      <c r="AT42" s="37"/>
    </row>
    <row r="43" ht="18.6" customHeight="1" spans="1:46">
      <c r="A43" s="18">
        <f t="shared" si="10"/>
        <v>37</v>
      </c>
      <c r="B43" s="19" t="s">
        <v>150</v>
      </c>
      <c r="C43" s="19"/>
      <c r="D43" s="19"/>
      <c r="E43" s="20" t="s">
        <v>22</v>
      </c>
      <c r="F43" s="20"/>
      <c r="G43" s="20"/>
      <c r="H43" s="20"/>
      <c r="I43" s="20"/>
      <c r="J43" s="22" t="s">
        <v>128</v>
      </c>
      <c r="K43" s="22"/>
      <c r="L43" s="22"/>
      <c r="M43" s="22"/>
      <c r="N43" s="22" t="s">
        <v>151</v>
      </c>
      <c r="O43" s="22"/>
      <c r="P43" s="22"/>
      <c r="Q43" s="22"/>
      <c r="R43" s="23" t="s">
        <v>25</v>
      </c>
      <c r="S43" s="23"/>
      <c r="T43" s="22">
        <v>14.7</v>
      </c>
      <c r="U43" s="22"/>
      <c r="V43" s="22">
        <v>14.7</v>
      </c>
      <c r="W43" s="22"/>
      <c r="X43" s="24">
        <f t="shared" si="11"/>
        <v>16464</v>
      </c>
      <c r="Y43" s="24"/>
      <c r="Z43" s="24">
        <f t="shared" si="12"/>
        <v>1004.304</v>
      </c>
      <c r="AA43" s="31">
        <v>0.8</v>
      </c>
      <c r="AB43" s="32"/>
      <c r="AC43" s="33">
        <f t="shared" si="13"/>
        <v>803.4432</v>
      </c>
      <c r="AD43" s="34"/>
      <c r="AE43" s="34">
        <f t="shared" si="14"/>
        <v>200.8608</v>
      </c>
      <c r="AF43" s="35" t="s">
        <v>152</v>
      </c>
      <c r="AG43" s="35"/>
      <c r="AH43" s="35"/>
      <c r="AI43" s="35"/>
      <c r="AJ43" s="35"/>
      <c r="AK43" s="35"/>
      <c r="AL43" s="32" t="s">
        <v>27</v>
      </c>
      <c r="AM43" s="32"/>
      <c r="AN43" s="32"/>
      <c r="AO43" s="32"/>
      <c r="AP43" s="32"/>
      <c r="AQ43" s="42"/>
      <c r="AR43" s="43"/>
      <c r="AS43" s="37"/>
      <c r="AT43" s="37"/>
    </row>
    <row r="44" ht="18.6" customHeight="1" spans="1:46">
      <c r="A44" s="18">
        <f t="shared" si="10"/>
        <v>38</v>
      </c>
      <c r="B44" s="19" t="s">
        <v>153</v>
      </c>
      <c r="C44" s="19"/>
      <c r="D44" s="19"/>
      <c r="E44" s="20" t="s">
        <v>22</v>
      </c>
      <c r="F44" s="20"/>
      <c r="G44" s="20"/>
      <c r="H44" s="20"/>
      <c r="I44" s="20"/>
      <c r="J44" s="22" t="s">
        <v>128</v>
      </c>
      <c r="K44" s="22"/>
      <c r="L44" s="22"/>
      <c r="M44" s="22"/>
      <c r="N44" s="22" t="s">
        <v>154</v>
      </c>
      <c r="O44" s="22"/>
      <c r="P44" s="22"/>
      <c r="Q44" s="22"/>
      <c r="R44" s="23" t="s">
        <v>25</v>
      </c>
      <c r="S44" s="23"/>
      <c r="T44" s="22">
        <v>10.76</v>
      </c>
      <c r="U44" s="22"/>
      <c r="V44" s="22">
        <v>10.76</v>
      </c>
      <c r="W44" s="22"/>
      <c r="X44" s="24">
        <f t="shared" si="11"/>
        <v>12051.2</v>
      </c>
      <c r="Y44" s="24"/>
      <c r="Z44" s="24">
        <f t="shared" si="12"/>
        <v>735.1232</v>
      </c>
      <c r="AA44" s="31">
        <v>0.8</v>
      </c>
      <c r="AB44" s="32"/>
      <c r="AC44" s="33">
        <f t="shared" si="13"/>
        <v>588.09856</v>
      </c>
      <c r="AD44" s="34"/>
      <c r="AE44" s="34">
        <f t="shared" si="14"/>
        <v>147.02464</v>
      </c>
      <c r="AF44" s="35" t="s">
        <v>155</v>
      </c>
      <c r="AG44" s="35"/>
      <c r="AH44" s="35"/>
      <c r="AI44" s="35"/>
      <c r="AJ44" s="35"/>
      <c r="AK44" s="35"/>
      <c r="AL44" s="32" t="s">
        <v>27</v>
      </c>
      <c r="AM44" s="32"/>
      <c r="AN44" s="32"/>
      <c r="AO44" s="32"/>
      <c r="AP44" s="32"/>
      <c r="AQ44" s="42"/>
      <c r="AR44" s="43"/>
      <c r="AS44" s="37"/>
      <c r="AT44" s="37"/>
    </row>
    <row r="45" ht="18.6" customHeight="1" spans="1:46">
      <c r="A45" s="18">
        <f t="shared" si="10"/>
        <v>39</v>
      </c>
      <c r="B45" s="19" t="s">
        <v>156</v>
      </c>
      <c r="C45" s="19"/>
      <c r="D45" s="19"/>
      <c r="E45" s="20" t="s">
        <v>22</v>
      </c>
      <c r="F45" s="20"/>
      <c r="G45" s="20"/>
      <c r="H45" s="20"/>
      <c r="I45" s="20"/>
      <c r="J45" s="22" t="s">
        <v>157</v>
      </c>
      <c r="K45" s="22"/>
      <c r="L45" s="22"/>
      <c r="M45" s="22"/>
      <c r="N45" s="22" t="s">
        <v>158</v>
      </c>
      <c r="O45" s="22"/>
      <c r="P45" s="22"/>
      <c r="Q45" s="22"/>
      <c r="R45" s="23" t="s">
        <v>25</v>
      </c>
      <c r="S45" s="23"/>
      <c r="T45" s="22">
        <v>15.5</v>
      </c>
      <c r="U45" s="22"/>
      <c r="V45" s="22">
        <v>15.5</v>
      </c>
      <c r="W45" s="22"/>
      <c r="X45" s="24">
        <f t="shared" si="11"/>
        <v>17360</v>
      </c>
      <c r="Y45" s="24"/>
      <c r="Z45" s="24">
        <f t="shared" si="12"/>
        <v>1058.96</v>
      </c>
      <c r="AA45" s="31">
        <v>0.8</v>
      </c>
      <c r="AB45" s="32"/>
      <c r="AC45" s="33">
        <f t="shared" si="13"/>
        <v>847.168</v>
      </c>
      <c r="AD45" s="34"/>
      <c r="AE45" s="34">
        <f t="shared" si="14"/>
        <v>211.792</v>
      </c>
      <c r="AF45" s="35" t="s">
        <v>159</v>
      </c>
      <c r="AG45" s="35"/>
      <c r="AH45" s="35"/>
      <c r="AI45" s="35"/>
      <c r="AJ45" s="35"/>
      <c r="AK45" s="35"/>
      <c r="AL45" s="32" t="s">
        <v>27</v>
      </c>
      <c r="AM45" s="32"/>
      <c r="AN45" s="32"/>
      <c r="AO45" s="32"/>
      <c r="AP45" s="32"/>
      <c r="AQ45" s="42"/>
      <c r="AR45" s="43"/>
      <c r="AS45" s="37"/>
      <c r="AT45" s="37"/>
    </row>
    <row r="46" ht="18.6" customHeight="1" spans="1:46">
      <c r="A46" s="18">
        <f t="shared" ref="A46:A55" si="15">ROW()-6</f>
        <v>40</v>
      </c>
      <c r="B46" s="19" t="s">
        <v>160</v>
      </c>
      <c r="C46" s="19"/>
      <c r="D46" s="19"/>
      <c r="E46" s="20" t="s">
        <v>22</v>
      </c>
      <c r="F46" s="20"/>
      <c r="G46" s="20"/>
      <c r="H46" s="20"/>
      <c r="I46" s="20"/>
      <c r="J46" s="22" t="s">
        <v>161</v>
      </c>
      <c r="K46" s="22"/>
      <c r="L46" s="22"/>
      <c r="M46" s="22"/>
      <c r="N46" s="22" t="s">
        <v>162</v>
      </c>
      <c r="O46" s="22"/>
      <c r="P46" s="22"/>
      <c r="Q46" s="22"/>
      <c r="R46" s="23" t="s">
        <v>25</v>
      </c>
      <c r="S46" s="23"/>
      <c r="T46" s="22">
        <v>98.5</v>
      </c>
      <c r="U46" s="22"/>
      <c r="V46" s="22">
        <v>98.5</v>
      </c>
      <c r="W46" s="22"/>
      <c r="X46" s="24">
        <f t="shared" si="11"/>
        <v>110320</v>
      </c>
      <c r="Y46" s="24"/>
      <c r="Z46" s="24">
        <f t="shared" si="12"/>
        <v>6729.52</v>
      </c>
      <c r="AA46" s="31">
        <v>0.8</v>
      </c>
      <c r="AB46" s="32"/>
      <c r="AC46" s="33">
        <f t="shared" si="13"/>
        <v>5383.616</v>
      </c>
      <c r="AD46" s="34"/>
      <c r="AE46" s="34">
        <f t="shared" si="14"/>
        <v>1345.904</v>
      </c>
      <c r="AF46" s="35" t="s">
        <v>163</v>
      </c>
      <c r="AG46" s="35"/>
      <c r="AH46" s="35"/>
      <c r="AI46" s="35"/>
      <c r="AJ46" s="35"/>
      <c r="AK46" s="35"/>
      <c r="AL46" s="32" t="s">
        <v>27</v>
      </c>
      <c r="AM46" s="32"/>
      <c r="AN46" s="32"/>
      <c r="AO46" s="32"/>
      <c r="AP46" s="32"/>
      <c r="AQ46" s="42"/>
      <c r="AR46" s="46"/>
      <c r="AS46" s="37"/>
      <c r="AT46" s="37"/>
    </row>
    <row r="47" ht="18.6" customHeight="1" spans="1:46">
      <c r="A47" s="18">
        <f t="shared" si="15"/>
        <v>41</v>
      </c>
      <c r="B47" s="19" t="s">
        <v>164</v>
      </c>
      <c r="C47" s="19"/>
      <c r="D47" s="19"/>
      <c r="E47" s="20" t="s">
        <v>22</v>
      </c>
      <c r="F47" s="20"/>
      <c r="G47" s="20"/>
      <c r="H47" s="20"/>
      <c r="I47" s="20"/>
      <c r="J47" s="22" t="s">
        <v>165</v>
      </c>
      <c r="K47" s="22"/>
      <c r="L47" s="22"/>
      <c r="M47" s="22"/>
      <c r="N47" s="22" t="s">
        <v>166</v>
      </c>
      <c r="O47" s="22"/>
      <c r="P47" s="22"/>
      <c r="Q47" s="22"/>
      <c r="R47" s="23" t="s">
        <v>25</v>
      </c>
      <c r="S47" s="23"/>
      <c r="T47" s="22">
        <v>98.7</v>
      </c>
      <c r="U47" s="22"/>
      <c r="V47" s="22">
        <v>98.7</v>
      </c>
      <c r="W47" s="22"/>
      <c r="X47" s="24">
        <f t="shared" si="11"/>
        <v>110544</v>
      </c>
      <c r="Y47" s="24"/>
      <c r="Z47" s="24">
        <f t="shared" si="12"/>
        <v>6743.184</v>
      </c>
      <c r="AA47" s="31">
        <v>0.8</v>
      </c>
      <c r="AB47" s="32"/>
      <c r="AC47" s="33">
        <f t="shared" si="13"/>
        <v>5394.5472</v>
      </c>
      <c r="AD47" s="34"/>
      <c r="AE47" s="34">
        <f t="shared" si="14"/>
        <v>1348.6368</v>
      </c>
      <c r="AF47" s="35" t="s">
        <v>167</v>
      </c>
      <c r="AG47" s="35"/>
      <c r="AH47" s="35"/>
      <c r="AI47" s="35"/>
      <c r="AJ47" s="35"/>
      <c r="AK47" s="35"/>
      <c r="AL47" s="32" t="s">
        <v>27</v>
      </c>
      <c r="AM47" s="32"/>
      <c r="AN47" s="32"/>
      <c r="AO47" s="62"/>
      <c r="AP47" s="62"/>
      <c r="AQ47" s="63"/>
      <c r="AR47" s="64"/>
      <c r="AS47" s="37"/>
      <c r="AT47" s="37"/>
    </row>
    <row r="48" s="47" customFormat="1" ht="18.6" customHeight="1" spans="1:46">
      <c r="A48" s="18">
        <f t="shared" si="15"/>
        <v>42</v>
      </c>
      <c r="B48" s="51" t="s">
        <v>168</v>
      </c>
      <c r="C48" s="51"/>
      <c r="D48" s="51"/>
      <c r="E48" s="52" t="s">
        <v>22</v>
      </c>
      <c r="F48" s="52"/>
      <c r="G48" s="52"/>
      <c r="H48" s="52"/>
      <c r="I48" s="52"/>
      <c r="J48" s="57" t="s">
        <v>128</v>
      </c>
      <c r="K48" s="57"/>
      <c r="L48" s="57"/>
      <c r="M48" s="57"/>
      <c r="N48" s="57" t="s">
        <v>169</v>
      </c>
      <c r="O48" s="57"/>
      <c r="P48" s="57"/>
      <c r="Q48" s="57"/>
      <c r="R48" s="23" t="s">
        <v>25</v>
      </c>
      <c r="S48" s="23"/>
      <c r="T48" s="57">
        <v>15</v>
      </c>
      <c r="U48" s="57"/>
      <c r="V48" s="57">
        <v>15</v>
      </c>
      <c r="W48" s="57"/>
      <c r="X48" s="24">
        <f t="shared" si="11"/>
        <v>16800</v>
      </c>
      <c r="Y48" s="24"/>
      <c r="Z48" s="24">
        <f t="shared" si="12"/>
        <v>1024.8</v>
      </c>
      <c r="AA48" s="31">
        <v>0.8</v>
      </c>
      <c r="AB48" s="32"/>
      <c r="AC48" s="33">
        <f t="shared" si="13"/>
        <v>819.84</v>
      </c>
      <c r="AD48" s="34"/>
      <c r="AE48" s="34">
        <f t="shared" si="14"/>
        <v>204.96</v>
      </c>
      <c r="AF48" s="60" t="s">
        <v>170</v>
      </c>
      <c r="AG48" s="60"/>
      <c r="AH48" s="60"/>
      <c r="AI48" s="60"/>
      <c r="AJ48" s="60"/>
      <c r="AK48" s="60"/>
      <c r="AL48" s="32" t="s">
        <v>27</v>
      </c>
      <c r="AM48" s="32"/>
      <c r="AN48" s="32"/>
      <c r="AO48" s="72"/>
      <c r="AP48" s="72"/>
      <c r="AQ48" s="72"/>
      <c r="AR48" s="73"/>
      <c r="AS48" s="74"/>
      <c r="AT48" s="74"/>
    </row>
    <row r="49" ht="18.6" customHeight="1" spans="1:46">
      <c r="A49" s="18">
        <f t="shared" si="15"/>
        <v>43</v>
      </c>
      <c r="B49" s="19" t="s">
        <v>171</v>
      </c>
      <c r="C49" s="19"/>
      <c r="D49" s="19"/>
      <c r="E49" s="20" t="s">
        <v>22</v>
      </c>
      <c r="F49" s="20"/>
      <c r="G49" s="20"/>
      <c r="H49" s="20"/>
      <c r="I49" s="20"/>
      <c r="J49" s="22" t="s">
        <v>172</v>
      </c>
      <c r="K49" s="22"/>
      <c r="L49" s="22"/>
      <c r="M49" s="22"/>
      <c r="N49" s="22" t="s">
        <v>173</v>
      </c>
      <c r="O49" s="22"/>
      <c r="P49" s="22"/>
      <c r="Q49" s="22"/>
      <c r="R49" s="23" t="s">
        <v>25</v>
      </c>
      <c r="S49" s="23"/>
      <c r="T49" s="22">
        <v>98.5</v>
      </c>
      <c r="U49" s="22"/>
      <c r="V49" s="22">
        <v>98.5</v>
      </c>
      <c r="W49" s="22"/>
      <c r="X49" s="24">
        <f t="shared" si="11"/>
        <v>110320</v>
      </c>
      <c r="Y49" s="24"/>
      <c r="Z49" s="24">
        <f t="shared" si="12"/>
        <v>6729.52</v>
      </c>
      <c r="AA49" s="31">
        <v>0.8</v>
      </c>
      <c r="AB49" s="32"/>
      <c r="AC49" s="33">
        <f t="shared" si="13"/>
        <v>5383.616</v>
      </c>
      <c r="AD49" s="34"/>
      <c r="AE49" s="34">
        <f t="shared" si="14"/>
        <v>1345.904</v>
      </c>
      <c r="AF49" s="35" t="s">
        <v>174</v>
      </c>
      <c r="AG49" s="35"/>
      <c r="AH49" s="35"/>
      <c r="AI49" s="35"/>
      <c r="AJ49" s="35"/>
      <c r="AK49" s="35"/>
      <c r="AL49" s="32" t="s">
        <v>27</v>
      </c>
      <c r="AM49" s="32"/>
      <c r="AN49" s="32"/>
      <c r="AO49" s="32"/>
      <c r="AP49" s="32"/>
      <c r="AQ49" s="32"/>
      <c r="AR49" s="43"/>
      <c r="AS49" s="37"/>
      <c r="AT49" s="37"/>
    </row>
    <row r="50" ht="18.6" customHeight="1" spans="1:46">
      <c r="A50" s="18">
        <f t="shared" si="15"/>
        <v>44</v>
      </c>
      <c r="B50" s="19" t="s">
        <v>175</v>
      </c>
      <c r="C50" s="19"/>
      <c r="D50" s="19"/>
      <c r="E50" s="20" t="s">
        <v>22</v>
      </c>
      <c r="F50" s="20"/>
      <c r="G50" s="20"/>
      <c r="H50" s="20"/>
      <c r="I50" s="20"/>
      <c r="J50" s="22" t="s">
        <v>128</v>
      </c>
      <c r="K50" s="22"/>
      <c r="L50" s="22"/>
      <c r="M50" s="22"/>
      <c r="N50" s="22" t="s">
        <v>176</v>
      </c>
      <c r="O50" s="22"/>
      <c r="P50" s="22"/>
      <c r="Q50" s="22"/>
      <c r="R50" s="23" t="s">
        <v>25</v>
      </c>
      <c r="S50" s="23"/>
      <c r="T50" s="22">
        <v>92.5</v>
      </c>
      <c r="U50" s="22"/>
      <c r="V50" s="22">
        <v>92.5</v>
      </c>
      <c r="W50" s="22"/>
      <c r="X50" s="24">
        <f t="shared" si="11"/>
        <v>103600</v>
      </c>
      <c r="Y50" s="24"/>
      <c r="Z50" s="24">
        <f t="shared" si="12"/>
        <v>6319.6</v>
      </c>
      <c r="AA50" s="31">
        <v>0.8</v>
      </c>
      <c r="AB50" s="32"/>
      <c r="AC50" s="33">
        <f t="shared" si="13"/>
        <v>5055.68</v>
      </c>
      <c r="AD50" s="34"/>
      <c r="AE50" s="34">
        <f t="shared" si="14"/>
        <v>1263.92</v>
      </c>
      <c r="AF50" s="35" t="s">
        <v>177</v>
      </c>
      <c r="AG50" s="35"/>
      <c r="AH50" s="35"/>
      <c r="AI50" s="35"/>
      <c r="AJ50" s="35"/>
      <c r="AK50" s="35"/>
      <c r="AL50" s="32" t="s">
        <v>27</v>
      </c>
      <c r="AM50" s="32"/>
      <c r="AN50" s="32"/>
      <c r="AO50" s="65"/>
      <c r="AP50" s="65"/>
      <c r="AQ50" s="66"/>
      <c r="AR50" s="46"/>
      <c r="AS50" s="37"/>
      <c r="AT50" s="37"/>
    </row>
    <row r="51" ht="18.6" customHeight="1" spans="1:46">
      <c r="A51" s="18">
        <f t="shared" si="15"/>
        <v>45</v>
      </c>
      <c r="B51" s="19" t="s">
        <v>178</v>
      </c>
      <c r="C51" s="19"/>
      <c r="D51" s="19"/>
      <c r="E51" s="20" t="s">
        <v>22</v>
      </c>
      <c r="F51" s="20"/>
      <c r="G51" s="20"/>
      <c r="H51" s="20"/>
      <c r="I51" s="20"/>
      <c r="J51" s="22" t="s">
        <v>179</v>
      </c>
      <c r="K51" s="22"/>
      <c r="L51" s="22"/>
      <c r="M51" s="22"/>
      <c r="N51" s="22" t="s">
        <v>180</v>
      </c>
      <c r="O51" s="22"/>
      <c r="P51" s="22"/>
      <c r="Q51" s="22"/>
      <c r="R51" s="23" t="s">
        <v>25</v>
      </c>
      <c r="S51" s="23"/>
      <c r="T51" s="22">
        <v>93.5</v>
      </c>
      <c r="U51" s="22"/>
      <c r="V51" s="22">
        <v>93.5</v>
      </c>
      <c r="W51" s="22"/>
      <c r="X51" s="24">
        <f t="shared" si="11"/>
        <v>104720</v>
      </c>
      <c r="Y51" s="24"/>
      <c r="Z51" s="24">
        <f t="shared" si="12"/>
        <v>6387.92</v>
      </c>
      <c r="AA51" s="31">
        <v>0.8</v>
      </c>
      <c r="AB51" s="32"/>
      <c r="AC51" s="33">
        <f t="shared" si="13"/>
        <v>5110.336</v>
      </c>
      <c r="AD51" s="34"/>
      <c r="AE51" s="34">
        <f t="shared" si="14"/>
        <v>1277.584</v>
      </c>
      <c r="AF51" s="35" t="s">
        <v>181</v>
      </c>
      <c r="AG51" s="35"/>
      <c r="AH51" s="35"/>
      <c r="AI51" s="35"/>
      <c r="AJ51" s="35"/>
      <c r="AK51" s="35"/>
      <c r="AL51" s="32" t="s">
        <v>27</v>
      </c>
      <c r="AM51" s="32"/>
      <c r="AN51" s="32"/>
      <c r="AO51" s="32"/>
      <c r="AP51" s="32"/>
      <c r="AQ51" s="42"/>
      <c r="AR51" s="43"/>
      <c r="AS51" s="37"/>
      <c r="AT51" s="37"/>
    </row>
    <row r="52" ht="18.6" customHeight="1" spans="1:46">
      <c r="A52" s="18">
        <f t="shared" si="15"/>
        <v>46</v>
      </c>
      <c r="B52" s="19" t="s">
        <v>182</v>
      </c>
      <c r="C52" s="19"/>
      <c r="D52" s="19"/>
      <c r="E52" s="20" t="s">
        <v>22</v>
      </c>
      <c r="F52" s="20"/>
      <c r="G52" s="20"/>
      <c r="H52" s="20"/>
      <c r="I52" s="20"/>
      <c r="J52" s="22" t="s">
        <v>84</v>
      </c>
      <c r="K52" s="22"/>
      <c r="L52" s="22"/>
      <c r="M52" s="22"/>
      <c r="N52" s="22" t="s">
        <v>183</v>
      </c>
      <c r="O52" s="22"/>
      <c r="P52" s="22"/>
      <c r="Q52" s="22"/>
      <c r="R52" s="23" t="s">
        <v>25</v>
      </c>
      <c r="S52" s="23"/>
      <c r="T52" s="22">
        <v>96</v>
      </c>
      <c r="U52" s="22"/>
      <c r="V52" s="22">
        <v>96</v>
      </c>
      <c r="W52" s="22"/>
      <c r="X52" s="24">
        <f t="shared" si="11"/>
        <v>107520</v>
      </c>
      <c r="Y52" s="24"/>
      <c r="Z52" s="24">
        <f t="shared" si="12"/>
        <v>6558.72</v>
      </c>
      <c r="AA52" s="31">
        <v>0.8</v>
      </c>
      <c r="AB52" s="32"/>
      <c r="AC52" s="33">
        <f t="shared" si="13"/>
        <v>5246.976</v>
      </c>
      <c r="AD52" s="34"/>
      <c r="AE52" s="34">
        <f t="shared" si="14"/>
        <v>1311.744</v>
      </c>
      <c r="AF52" s="35" t="s">
        <v>184</v>
      </c>
      <c r="AG52" s="35"/>
      <c r="AH52" s="35"/>
      <c r="AI52" s="35"/>
      <c r="AJ52" s="35"/>
      <c r="AK52" s="35"/>
      <c r="AL52" s="32" t="s">
        <v>27</v>
      </c>
      <c r="AM52" s="32"/>
      <c r="AN52" s="32"/>
      <c r="AO52" s="32"/>
      <c r="AP52" s="32"/>
      <c r="AQ52" s="42"/>
      <c r="AR52" s="43"/>
      <c r="AS52" s="37"/>
      <c r="AT52" s="37"/>
    </row>
    <row r="53" ht="18.6" customHeight="1" spans="1:46">
      <c r="A53" s="18">
        <f t="shared" si="15"/>
        <v>47</v>
      </c>
      <c r="B53" s="19" t="s">
        <v>185</v>
      </c>
      <c r="C53" s="19"/>
      <c r="D53" s="19"/>
      <c r="E53" s="20" t="s">
        <v>22</v>
      </c>
      <c r="F53" s="20"/>
      <c r="G53" s="20"/>
      <c r="H53" s="20"/>
      <c r="I53" s="20"/>
      <c r="J53" s="22" t="s">
        <v>29</v>
      </c>
      <c r="K53" s="22"/>
      <c r="L53" s="22"/>
      <c r="M53" s="22"/>
      <c r="N53" s="22" t="s">
        <v>186</v>
      </c>
      <c r="O53" s="22"/>
      <c r="P53" s="22"/>
      <c r="Q53" s="22"/>
      <c r="R53" s="23" t="s">
        <v>25</v>
      </c>
      <c r="S53" s="23"/>
      <c r="T53" s="22">
        <v>23</v>
      </c>
      <c r="U53" s="22"/>
      <c r="V53" s="22">
        <v>23</v>
      </c>
      <c r="W53" s="22"/>
      <c r="X53" s="24">
        <f t="shared" si="11"/>
        <v>25760</v>
      </c>
      <c r="Y53" s="24"/>
      <c r="Z53" s="24">
        <f t="shared" si="12"/>
        <v>1571.36</v>
      </c>
      <c r="AA53" s="31">
        <v>0.8</v>
      </c>
      <c r="AB53" s="32"/>
      <c r="AC53" s="33">
        <f t="shared" si="13"/>
        <v>1257.088</v>
      </c>
      <c r="AD53" s="34"/>
      <c r="AE53" s="34">
        <f t="shared" si="14"/>
        <v>314.272</v>
      </c>
      <c r="AF53" s="35" t="s">
        <v>187</v>
      </c>
      <c r="AG53" s="35"/>
      <c r="AH53" s="35"/>
      <c r="AI53" s="35"/>
      <c r="AJ53" s="35"/>
      <c r="AK53" s="35"/>
      <c r="AL53" s="32" t="s">
        <v>27</v>
      </c>
      <c r="AM53" s="32"/>
      <c r="AN53" s="32"/>
      <c r="AO53" s="32"/>
      <c r="AP53" s="32"/>
      <c r="AQ53" s="42"/>
      <c r="AR53" s="67"/>
      <c r="AS53" s="37"/>
      <c r="AT53" s="37"/>
    </row>
    <row r="54" ht="18.6" customHeight="1" spans="1:46">
      <c r="A54" s="18">
        <f t="shared" si="15"/>
        <v>48</v>
      </c>
      <c r="B54" s="19" t="s">
        <v>188</v>
      </c>
      <c r="C54" s="19"/>
      <c r="D54" s="19"/>
      <c r="E54" s="20" t="s">
        <v>22</v>
      </c>
      <c r="F54" s="20"/>
      <c r="G54" s="20"/>
      <c r="H54" s="20"/>
      <c r="I54" s="20"/>
      <c r="J54" s="22" t="s">
        <v>172</v>
      </c>
      <c r="K54" s="22"/>
      <c r="L54" s="22"/>
      <c r="M54" s="22"/>
      <c r="N54" s="22" t="s">
        <v>189</v>
      </c>
      <c r="O54" s="22"/>
      <c r="P54" s="22"/>
      <c r="Q54" s="22"/>
      <c r="R54" s="23" t="s">
        <v>25</v>
      </c>
      <c r="S54" s="23"/>
      <c r="T54" s="22">
        <v>94</v>
      </c>
      <c r="U54" s="22"/>
      <c r="V54" s="22">
        <v>94</v>
      </c>
      <c r="W54" s="22"/>
      <c r="X54" s="24">
        <f t="shared" si="11"/>
        <v>105280</v>
      </c>
      <c r="Y54" s="24"/>
      <c r="Z54" s="24">
        <f t="shared" si="12"/>
        <v>6422.08</v>
      </c>
      <c r="AA54" s="31">
        <v>0.8</v>
      </c>
      <c r="AB54" s="32"/>
      <c r="AC54" s="33">
        <f t="shared" si="13"/>
        <v>5137.664</v>
      </c>
      <c r="AD54" s="34"/>
      <c r="AE54" s="34">
        <f t="shared" si="14"/>
        <v>1284.416</v>
      </c>
      <c r="AF54" s="35" t="s">
        <v>190</v>
      </c>
      <c r="AG54" s="35"/>
      <c r="AH54" s="35"/>
      <c r="AI54" s="35"/>
      <c r="AJ54" s="35"/>
      <c r="AK54" s="35"/>
      <c r="AL54" s="32" t="s">
        <v>27</v>
      </c>
      <c r="AM54" s="32"/>
      <c r="AN54" s="32"/>
      <c r="AO54" s="32"/>
      <c r="AP54" s="32"/>
      <c r="AQ54" s="42"/>
      <c r="AR54" s="46"/>
      <c r="AS54" s="37"/>
      <c r="AT54" s="37"/>
    </row>
    <row r="55" ht="18.6" customHeight="1" spans="1:46">
      <c r="A55" s="18">
        <f t="shared" si="15"/>
        <v>49</v>
      </c>
      <c r="B55" s="19" t="s">
        <v>191</v>
      </c>
      <c r="C55" s="19"/>
      <c r="D55" s="19"/>
      <c r="E55" s="20" t="s">
        <v>22</v>
      </c>
      <c r="F55" s="20"/>
      <c r="G55" s="20"/>
      <c r="H55" s="20"/>
      <c r="I55" s="20"/>
      <c r="J55" s="22" t="s">
        <v>60</v>
      </c>
      <c r="K55" s="22"/>
      <c r="L55" s="22"/>
      <c r="M55" s="22"/>
      <c r="N55" s="22" t="s">
        <v>192</v>
      </c>
      <c r="O55" s="22"/>
      <c r="P55" s="22"/>
      <c r="Q55" s="22"/>
      <c r="R55" s="23" t="s">
        <v>25</v>
      </c>
      <c r="S55" s="23"/>
      <c r="T55" s="22">
        <v>93.5</v>
      </c>
      <c r="U55" s="22"/>
      <c r="V55" s="22">
        <v>93.5</v>
      </c>
      <c r="W55" s="22"/>
      <c r="X55" s="24">
        <f t="shared" si="11"/>
        <v>104720</v>
      </c>
      <c r="Y55" s="24"/>
      <c r="Z55" s="24">
        <f t="shared" si="12"/>
        <v>6387.92</v>
      </c>
      <c r="AA55" s="31">
        <v>0.8</v>
      </c>
      <c r="AB55" s="32"/>
      <c r="AC55" s="33">
        <f t="shared" si="13"/>
        <v>5110.336</v>
      </c>
      <c r="AD55" s="34"/>
      <c r="AE55" s="34">
        <f t="shared" si="14"/>
        <v>1277.584</v>
      </c>
      <c r="AF55" s="35" t="s">
        <v>193</v>
      </c>
      <c r="AG55" s="35"/>
      <c r="AH55" s="35"/>
      <c r="AI55" s="35"/>
      <c r="AJ55" s="35"/>
      <c r="AK55" s="35"/>
      <c r="AL55" s="32" t="s">
        <v>27</v>
      </c>
      <c r="AM55" s="32"/>
      <c r="AN55" s="32"/>
      <c r="AO55" s="32"/>
      <c r="AP55" s="32"/>
      <c r="AQ55" s="42"/>
      <c r="AR55" s="43"/>
      <c r="AS55" s="37"/>
      <c r="AT55" s="37"/>
    </row>
    <row r="56" s="48" customFormat="1" ht="18.6" customHeight="1" spans="1:46">
      <c r="A56" s="18">
        <f t="shared" ref="A56:A65" si="16">ROW()-6</f>
        <v>50</v>
      </c>
      <c r="B56" s="53" t="s">
        <v>194</v>
      </c>
      <c r="C56" s="53"/>
      <c r="D56" s="53"/>
      <c r="E56" s="54" t="s">
        <v>22</v>
      </c>
      <c r="F56" s="54"/>
      <c r="G56" s="54"/>
      <c r="H56" s="54"/>
      <c r="I56" s="54"/>
      <c r="J56" s="58" t="s">
        <v>29</v>
      </c>
      <c r="K56" s="58"/>
      <c r="L56" s="58"/>
      <c r="M56" s="58"/>
      <c r="N56" s="58" t="s">
        <v>195</v>
      </c>
      <c r="O56" s="58"/>
      <c r="P56" s="58"/>
      <c r="Q56" s="58"/>
      <c r="R56" s="23" t="s">
        <v>25</v>
      </c>
      <c r="S56" s="23"/>
      <c r="T56" s="58">
        <v>12</v>
      </c>
      <c r="U56" s="58"/>
      <c r="V56" s="58">
        <v>12</v>
      </c>
      <c r="W56" s="58"/>
      <c r="X56" s="24">
        <f t="shared" si="11"/>
        <v>13440</v>
      </c>
      <c r="Y56" s="24"/>
      <c r="Z56" s="24">
        <f t="shared" si="12"/>
        <v>819.84</v>
      </c>
      <c r="AA56" s="31">
        <v>0.8</v>
      </c>
      <c r="AB56" s="32"/>
      <c r="AC56" s="33">
        <f t="shared" si="13"/>
        <v>655.872</v>
      </c>
      <c r="AD56" s="34"/>
      <c r="AE56" s="34">
        <f t="shared" si="14"/>
        <v>163.968</v>
      </c>
      <c r="AF56" s="61" t="s">
        <v>196</v>
      </c>
      <c r="AG56" s="61"/>
      <c r="AH56" s="61"/>
      <c r="AI56" s="61"/>
      <c r="AJ56" s="61"/>
      <c r="AK56" s="61"/>
      <c r="AL56" s="32" t="s">
        <v>27</v>
      </c>
      <c r="AM56" s="32"/>
      <c r="AN56" s="32"/>
      <c r="AO56" s="75"/>
      <c r="AP56" s="75"/>
      <c r="AQ56" s="76"/>
      <c r="AR56" s="77"/>
      <c r="AS56" s="78"/>
      <c r="AT56" s="78"/>
    </row>
    <row r="57" ht="18.6" customHeight="1" spans="1:46">
      <c r="A57" s="18">
        <f t="shared" si="16"/>
        <v>51</v>
      </c>
      <c r="B57" s="19" t="s">
        <v>197</v>
      </c>
      <c r="C57" s="19"/>
      <c r="D57" s="19"/>
      <c r="E57" s="20" t="s">
        <v>22</v>
      </c>
      <c r="F57" s="20"/>
      <c r="G57" s="20"/>
      <c r="H57" s="20"/>
      <c r="I57" s="20"/>
      <c r="J57" s="22" t="s">
        <v>80</v>
      </c>
      <c r="K57" s="22"/>
      <c r="L57" s="22"/>
      <c r="M57" s="22"/>
      <c r="N57" s="22" t="s">
        <v>198</v>
      </c>
      <c r="O57" s="22"/>
      <c r="P57" s="22"/>
      <c r="Q57" s="22"/>
      <c r="R57" s="23" t="s">
        <v>25</v>
      </c>
      <c r="S57" s="23"/>
      <c r="T57" s="22">
        <v>14.61</v>
      </c>
      <c r="U57" s="22"/>
      <c r="V57" s="22">
        <v>14.61</v>
      </c>
      <c r="W57" s="22"/>
      <c r="X57" s="24">
        <f t="shared" si="11"/>
        <v>16363.2</v>
      </c>
      <c r="Y57" s="24"/>
      <c r="Z57" s="24">
        <f t="shared" si="12"/>
        <v>998.1552</v>
      </c>
      <c r="AA57" s="31">
        <v>0.8</v>
      </c>
      <c r="AB57" s="32"/>
      <c r="AC57" s="33">
        <f t="shared" si="13"/>
        <v>798.52416</v>
      </c>
      <c r="AD57" s="34"/>
      <c r="AE57" s="34">
        <f t="shared" si="14"/>
        <v>199.63104</v>
      </c>
      <c r="AF57" s="35" t="s">
        <v>199</v>
      </c>
      <c r="AG57" s="35"/>
      <c r="AH57" s="35"/>
      <c r="AI57" s="35"/>
      <c r="AJ57" s="35"/>
      <c r="AK57" s="35"/>
      <c r="AL57" s="32" t="s">
        <v>27</v>
      </c>
      <c r="AM57" s="32"/>
      <c r="AN57" s="32"/>
      <c r="AO57" s="32"/>
      <c r="AP57" s="32"/>
      <c r="AQ57" s="42"/>
      <c r="AR57" s="43"/>
      <c r="AS57" s="37"/>
      <c r="AT57" s="37"/>
    </row>
    <row r="58" ht="18.6" customHeight="1" spans="1:46">
      <c r="A58" s="18">
        <f t="shared" si="16"/>
        <v>52</v>
      </c>
      <c r="B58" s="19" t="s">
        <v>200</v>
      </c>
      <c r="C58" s="19"/>
      <c r="D58" s="19"/>
      <c r="E58" s="20" t="s">
        <v>22</v>
      </c>
      <c r="F58" s="20"/>
      <c r="G58" s="20"/>
      <c r="H58" s="20"/>
      <c r="I58" s="20"/>
      <c r="J58" s="22" t="s">
        <v>84</v>
      </c>
      <c r="K58" s="22"/>
      <c r="L58" s="22"/>
      <c r="M58" s="22"/>
      <c r="N58" s="22" t="s">
        <v>201</v>
      </c>
      <c r="O58" s="22"/>
      <c r="P58" s="22"/>
      <c r="Q58" s="22"/>
      <c r="R58" s="23" t="s">
        <v>25</v>
      </c>
      <c r="S58" s="23"/>
      <c r="T58" s="22">
        <v>20</v>
      </c>
      <c r="U58" s="22"/>
      <c r="V58" s="22">
        <v>20</v>
      </c>
      <c r="W58" s="22"/>
      <c r="X58" s="24">
        <f t="shared" si="11"/>
        <v>22400</v>
      </c>
      <c r="Y58" s="24"/>
      <c r="Z58" s="24">
        <f t="shared" si="12"/>
        <v>1366.4</v>
      </c>
      <c r="AA58" s="31">
        <v>0.8</v>
      </c>
      <c r="AB58" s="32"/>
      <c r="AC58" s="33">
        <f t="shared" si="13"/>
        <v>1093.12</v>
      </c>
      <c r="AD58" s="34"/>
      <c r="AE58" s="34">
        <f t="shared" si="14"/>
        <v>273.28</v>
      </c>
      <c r="AF58" s="35" t="s">
        <v>202</v>
      </c>
      <c r="AG58" s="35"/>
      <c r="AH58" s="35"/>
      <c r="AI58" s="35"/>
      <c r="AJ58" s="35"/>
      <c r="AK58" s="35"/>
      <c r="AL58" s="32" t="s">
        <v>27</v>
      </c>
      <c r="AM58" s="32"/>
      <c r="AN58" s="32"/>
      <c r="AO58" s="32"/>
      <c r="AP58" s="32"/>
      <c r="AQ58" s="42"/>
      <c r="AR58" s="46"/>
      <c r="AS58" s="37"/>
      <c r="AT58" s="37"/>
    </row>
    <row r="59" s="2" customFormat="1" ht="18.6" customHeight="1" spans="1:46">
      <c r="A59" s="18">
        <f t="shared" si="16"/>
        <v>53</v>
      </c>
      <c r="B59" s="49" t="s">
        <v>203</v>
      </c>
      <c r="C59" s="49"/>
      <c r="D59" s="49"/>
      <c r="E59" s="50" t="s">
        <v>22</v>
      </c>
      <c r="F59" s="50"/>
      <c r="G59" s="50"/>
      <c r="H59" s="50"/>
      <c r="I59" s="50"/>
      <c r="J59" s="55" t="s">
        <v>41</v>
      </c>
      <c r="K59" s="55"/>
      <c r="L59" s="55"/>
      <c r="M59" s="55"/>
      <c r="N59" s="55" t="s">
        <v>204</v>
      </c>
      <c r="O59" s="55"/>
      <c r="P59" s="55"/>
      <c r="Q59" s="55"/>
      <c r="R59" s="23" t="s">
        <v>25</v>
      </c>
      <c r="S59" s="23"/>
      <c r="T59" s="55">
        <v>20</v>
      </c>
      <c r="U59" s="55"/>
      <c r="V59" s="55">
        <v>20</v>
      </c>
      <c r="W59" s="55"/>
      <c r="X59" s="24">
        <f t="shared" si="11"/>
        <v>22400</v>
      </c>
      <c r="Y59" s="24"/>
      <c r="Z59" s="24">
        <f t="shared" si="12"/>
        <v>1366.4</v>
      </c>
      <c r="AA59" s="31">
        <v>0.8</v>
      </c>
      <c r="AB59" s="32"/>
      <c r="AC59" s="33">
        <f t="shared" si="13"/>
        <v>1093.12</v>
      </c>
      <c r="AD59" s="34"/>
      <c r="AE59" s="34">
        <f t="shared" si="14"/>
        <v>273.28</v>
      </c>
      <c r="AF59" s="59" t="s">
        <v>205</v>
      </c>
      <c r="AG59" s="59"/>
      <c r="AH59" s="59"/>
      <c r="AI59" s="59"/>
      <c r="AJ59" s="59"/>
      <c r="AK59" s="59"/>
      <c r="AL59" s="32" t="s">
        <v>27</v>
      </c>
      <c r="AM59" s="32"/>
      <c r="AN59" s="32"/>
      <c r="AO59" s="68"/>
      <c r="AP59" s="68"/>
      <c r="AQ59" s="69"/>
      <c r="AR59" s="70"/>
      <c r="AS59" s="71"/>
      <c r="AT59" s="71"/>
    </row>
    <row r="60" ht="18.6" customHeight="1" spans="1:46">
      <c r="A60" s="18">
        <f t="shared" si="16"/>
        <v>54</v>
      </c>
      <c r="B60" s="19" t="s">
        <v>206</v>
      </c>
      <c r="C60" s="19"/>
      <c r="D60" s="19"/>
      <c r="E60" s="20" t="s">
        <v>22</v>
      </c>
      <c r="F60" s="20"/>
      <c r="G60" s="20"/>
      <c r="H60" s="20"/>
      <c r="I60" s="20"/>
      <c r="J60" s="22" t="s">
        <v>84</v>
      </c>
      <c r="K60" s="22"/>
      <c r="L60" s="22"/>
      <c r="M60" s="22"/>
      <c r="N60" s="22" t="s">
        <v>207</v>
      </c>
      <c r="O60" s="22"/>
      <c r="P60" s="22"/>
      <c r="Q60" s="22"/>
      <c r="R60" s="23" t="s">
        <v>25</v>
      </c>
      <c r="S60" s="23"/>
      <c r="T60" s="22">
        <v>23.72</v>
      </c>
      <c r="U60" s="22"/>
      <c r="V60" s="22">
        <v>23.72</v>
      </c>
      <c r="W60" s="22"/>
      <c r="X60" s="24">
        <f t="shared" si="11"/>
        <v>26566.4</v>
      </c>
      <c r="Y60" s="24"/>
      <c r="Z60" s="24">
        <f t="shared" si="12"/>
        <v>1620.5504</v>
      </c>
      <c r="AA60" s="31">
        <v>0.8</v>
      </c>
      <c r="AB60" s="32"/>
      <c r="AC60" s="33">
        <f t="shared" si="13"/>
        <v>1296.44032</v>
      </c>
      <c r="AD60" s="34"/>
      <c r="AE60" s="34">
        <f t="shared" si="14"/>
        <v>324.11008</v>
      </c>
      <c r="AF60" s="35" t="s">
        <v>208</v>
      </c>
      <c r="AG60" s="35"/>
      <c r="AH60" s="35"/>
      <c r="AI60" s="35"/>
      <c r="AJ60" s="35"/>
      <c r="AK60" s="35"/>
      <c r="AL60" s="32" t="s">
        <v>27</v>
      </c>
      <c r="AM60" s="32"/>
      <c r="AN60" s="32"/>
      <c r="AO60" s="32"/>
      <c r="AP60" s="32"/>
      <c r="AQ60" s="42"/>
      <c r="AR60" s="43"/>
      <c r="AS60" s="37"/>
      <c r="AT60" s="37"/>
    </row>
    <row r="61" ht="18.6" customHeight="1" spans="1:46">
      <c r="A61" s="18">
        <f t="shared" si="16"/>
        <v>55</v>
      </c>
      <c r="B61" s="19" t="s">
        <v>209</v>
      </c>
      <c r="C61" s="19"/>
      <c r="D61" s="19"/>
      <c r="E61" s="20" t="s">
        <v>22</v>
      </c>
      <c r="F61" s="20"/>
      <c r="G61" s="20"/>
      <c r="H61" s="20"/>
      <c r="I61" s="20"/>
      <c r="J61" s="22" t="s">
        <v>41</v>
      </c>
      <c r="K61" s="22"/>
      <c r="L61" s="22"/>
      <c r="M61" s="22"/>
      <c r="N61" s="22" t="s">
        <v>210</v>
      </c>
      <c r="O61" s="22"/>
      <c r="P61" s="22"/>
      <c r="Q61" s="22"/>
      <c r="R61" s="23" t="s">
        <v>25</v>
      </c>
      <c r="S61" s="23"/>
      <c r="T61" s="22">
        <v>25.1</v>
      </c>
      <c r="U61" s="22"/>
      <c r="V61" s="22">
        <v>25.1</v>
      </c>
      <c r="W61" s="22"/>
      <c r="X61" s="24">
        <f t="shared" si="11"/>
        <v>28112</v>
      </c>
      <c r="Y61" s="24"/>
      <c r="Z61" s="24">
        <f t="shared" si="12"/>
        <v>1714.832</v>
      </c>
      <c r="AA61" s="31">
        <v>0.8</v>
      </c>
      <c r="AB61" s="32"/>
      <c r="AC61" s="33">
        <f t="shared" si="13"/>
        <v>1371.8656</v>
      </c>
      <c r="AD61" s="34"/>
      <c r="AE61" s="34">
        <f t="shared" si="14"/>
        <v>342.9664</v>
      </c>
      <c r="AF61" s="35" t="s">
        <v>211</v>
      </c>
      <c r="AG61" s="35"/>
      <c r="AH61" s="35"/>
      <c r="AI61" s="35"/>
      <c r="AJ61" s="35"/>
      <c r="AK61" s="35"/>
      <c r="AL61" s="32" t="s">
        <v>27</v>
      </c>
      <c r="AM61" s="32"/>
      <c r="AN61" s="32"/>
      <c r="AO61" s="32"/>
      <c r="AP61" s="32"/>
      <c r="AQ61" s="42"/>
      <c r="AR61" s="43"/>
      <c r="AS61" s="37"/>
      <c r="AT61" s="37"/>
    </row>
    <row r="62" ht="18.6" customHeight="1" spans="1:46">
      <c r="A62" s="18">
        <f t="shared" si="16"/>
        <v>56</v>
      </c>
      <c r="B62" s="19" t="s">
        <v>212</v>
      </c>
      <c r="C62" s="19"/>
      <c r="D62" s="19"/>
      <c r="E62" s="20" t="s">
        <v>22</v>
      </c>
      <c r="F62" s="20"/>
      <c r="G62" s="20"/>
      <c r="H62" s="20"/>
      <c r="I62" s="20"/>
      <c r="J62" s="22" t="s">
        <v>33</v>
      </c>
      <c r="K62" s="22"/>
      <c r="L62" s="22"/>
      <c r="M62" s="22"/>
      <c r="N62" s="22" t="s">
        <v>213</v>
      </c>
      <c r="O62" s="22"/>
      <c r="P62" s="22"/>
      <c r="Q62" s="22"/>
      <c r="R62" s="23" t="s">
        <v>25</v>
      </c>
      <c r="S62" s="23"/>
      <c r="T62" s="22">
        <v>23.8</v>
      </c>
      <c r="U62" s="22"/>
      <c r="V62" s="22">
        <v>23.8</v>
      </c>
      <c r="W62" s="22"/>
      <c r="X62" s="24">
        <f t="shared" si="11"/>
        <v>26656</v>
      </c>
      <c r="Y62" s="24"/>
      <c r="Z62" s="24">
        <f t="shared" si="12"/>
        <v>1626.016</v>
      </c>
      <c r="AA62" s="31">
        <v>0.8</v>
      </c>
      <c r="AB62" s="32"/>
      <c r="AC62" s="33">
        <f t="shared" si="13"/>
        <v>1300.8128</v>
      </c>
      <c r="AD62" s="34"/>
      <c r="AE62" s="34">
        <f t="shared" si="14"/>
        <v>325.2032</v>
      </c>
      <c r="AF62" s="35" t="s">
        <v>214</v>
      </c>
      <c r="AG62" s="35"/>
      <c r="AH62" s="35"/>
      <c r="AI62" s="35"/>
      <c r="AJ62" s="35"/>
      <c r="AK62" s="35"/>
      <c r="AL62" s="32" t="s">
        <v>27</v>
      </c>
      <c r="AM62" s="32"/>
      <c r="AN62" s="32"/>
      <c r="AO62" s="32"/>
      <c r="AP62" s="32"/>
      <c r="AQ62" s="42"/>
      <c r="AR62" s="43"/>
      <c r="AS62" s="37"/>
      <c r="AT62" s="37"/>
    </row>
    <row r="63" ht="18.6" customHeight="1" spans="1:46">
      <c r="A63" s="18">
        <f t="shared" si="16"/>
        <v>57</v>
      </c>
      <c r="B63" s="19" t="s">
        <v>215</v>
      </c>
      <c r="C63" s="19"/>
      <c r="D63" s="19"/>
      <c r="E63" s="20" t="s">
        <v>22</v>
      </c>
      <c r="F63" s="20"/>
      <c r="G63" s="20"/>
      <c r="H63" s="20"/>
      <c r="I63" s="20"/>
      <c r="J63" s="22" t="s">
        <v>76</v>
      </c>
      <c r="K63" s="22"/>
      <c r="L63" s="22"/>
      <c r="M63" s="22"/>
      <c r="N63" s="22" t="s">
        <v>216</v>
      </c>
      <c r="O63" s="22"/>
      <c r="P63" s="22"/>
      <c r="Q63" s="22"/>
      <c r="R63" s="23" t="s">
        <v>25</v>
      </c>
      <c r="S63" s="23"/>
      <c r="T63" s="22">
        <v>14.21</v>
      </c>
      <c r="U63" s="22"/>
      <c r="V63" s="22">
        <v>14.21</v>
      </c>
      <c r="W63" s="22"/>
      <c r="X63" s="24">
        <f t="shared" si="11"/>
        <v>15915.2</v>
      </c>
      <c r="Y63" s="24"/>
      <c r="Z63" s="24">
        <f t="shared" si="12"/>
        <v>970.8272</v>
      </c>
      <c r="AA63" s="31">
        <v>0.8</v>
      </c>
      <c r="AB63" s="32"/>
      <c r="AC63" s="33">
        <f t="shared" si="13"/>
        <v>776.66176</v>
      </c>
      <c r="AD63" s="34"/>
      <c r="AE63" s="34">
        <f t="shared" si="14"/>
        <v>194.16544</v>
      </c>
      <c r="AF63" s="35" t="s">
        <v>217</v>
      </c>
      <c r="AG63" s="35"/>
      <c r="AH63" s="35"/>
      <c r="AI63" s="35"/>
      <c r="AJ63" s="35"/>
      <c r="AK63" s="35"/>
      <c r="AL63" s="32" t="s">
        <v>27</v>
      </c>
      <c r="AM63" s="32"/>
      <c r="AN63" s="32"/>
      <c r="AO63" s="32"/>
      <c r="AP63" s="32"/>
      <c r="AQ63" s="42"/>
      <c r="AR63" s="43"/>
      <c r="AS63" s="37"/>
      <c r="AT63" s="37"/>
    </row>
    <row r="64" ht="18.6" customHeight="1" spans="1:46">
      <c r="A64" s="18">
        <f t="shared" si="16"/>
        <v>58</v>
      </c>
      <c r="B64" s="19" t="s">
        <v>218</v>
      </c>
      <c r="C64" s="19"/>
      <c r="D64" s="19"/>
      <c r="E64" s="20" t="s">
        <v>22</v>
      </c>
      <c r="F64" s="20"/>
      <c r="G64" s="20"/>
      <c r="H64" s="20"/>
      <c r="I64" s="20"/>
      <c r="J64" s="22" t="s">
        <v>165</v>
      </c>
      <c r="K64" s="22"/>
      <c r="L64" s="22"/>
      <c r="M64" s="22"/>
      <c r="N64" s="22" t="s">
        <v>219</v>
      </c>
      <c r="O64" s="22"/>
      <c r="P64" s="22"/>
      <c r="Q64" s="22"/>
      <c r="R64" s="23" t="s">
        <v>25</v>
      </c>
      <c r="S64" s="23"/>
      <c r="T64" s="22">
        <v>31.32</v>
      </c>
      <c r="U64" s="22"/>
      <c r="V64" s="22">
        <v>31.32</v>
      </c>
      <c r="W64" s="22"/>
      <c r="X64" s="24">
        <f t="shared" si="11"/>
        <v>35078.4</v>
      </c>
      <c r="Y64" s="24"/>
      <c r="Z64" s="24">
        <f t="shared" si="12"/>
        <v>2139.7824</v>
      </c>
      <c r="AA64" s="31">
        <v>0.8</v>
      </c>
      <c r="AB64" s="32"/>
      <c r="AC64" s="33">
        <f t="shared" si="13"/>
        <v>1711.82592</v>
      </c>
      <c r="AD64" s="34"/>
      <c r="AE64" s="34">
        <f t="shared" si="14"/>
        <v>427.95648</v>
      </c>
      <c r="AF64" s="35" t="s">
        <v>220</v>
      </c>
      <c r="AG64" s="35"/>
      <c r="AH64" s="35"/>
      <c r="AI64" s="35"/>
      <c r="AJ64" s="35"/>
      <c r="AK64" s="35"/>
      <c r="AL64" s="32" t="s">
        <v>27</v>
      </c>
      <c r="AM64" s="32"/>
      <c r="AN64" s="32"/>
      <c r="AO64" s="32"/>
      <c r="AP64" s="32"/>
      <c r="AQ64" s="42"/>
      <c r="AR64" s="46"/>
      <c r="AS64" s="37"/>
      <c r="AT64" s="37"/>
    </row>
    <row r="65" ht="18.6" customHeight="1" spans="1:46">
      <c r="A65" s="18">
        <f t="shared" si="16"/>
        <v>59</v>
      </c>
      <c r="B65" s="19" t="s">
        <v>221</v>
      </c>
      <c r="C65" s="19"/>
      <c r="D65" s="19"/>
      <c r="E65" s="20" t="s">
        <v>22</v>
      </c>
      <c r="F65" s="20"/>
      <c r="G65" s="20"/>
      <c r="H65" s="20"/>
      <c r="I65" s="20"/>
      <c r="J65" s="22" t="s">
        <v>222</v>
      </c>
      <c r="K65" s="22"/>
      <c r="L65" s="22"/>
      <c r="M65" s="22"/>
      <c r="N65" s="22" t="s">
        <v>223</v>
      </c>
      <c r="O65" s="22"/>
      <c r="P65" s="22"/>
      <c r="Q65" s="22"/>
      <c r="R65" s="23" t="s">
        <v>25</v>
      </c>
      <c r="S65" s="23"/>
      <c r="T65" s="22">
        <v>19.1</v>
      </c>
      <c r="U65" s="22"/>
      <c r="V65" s="22">
        <v>19.1</v>
      </c>
      <c r="W65" s="22"/>
      <c r="X65" s="24">
        <f t="shared" si="11"/>
        <v>21392</v>
      </c>
      <c r="Y65" s="24"/>
      <c r="Z65" s="24">
        <f t="shared" si="12"/>
        <v>1304.912</v>
      </c>
      <c r="AA65" s="31">
        <v>0.8</v>
      </c>
      <c r="AB65" s="32"/>
      <c r="AC65" s="33">
        <f t="shared" si="13"/>
        <v>1043.9296</v>
      </c>
      <c r="AD65" s="34"/>
      <c r="AE65" s="34">
        <f t="shared" si="14"/>
        <v>260.9824</v>
      </c>
      <c r="AF65" s="35" t="s">
        <v>224</v>
      </c>
      <c r="AG65" s="35"/>
      <c r="AH65" s="35"/>
      <c r="AI65" s="35"/>
      <c r="AJ65" s="35"/>
      <c r="AK65" s="35"/>
      <c r="AL65" s="32" t="s">
        <v>27</v>
      </c>
      <c r="AM65" s="32"/>
      <c r="AN65" s="32"/>
      <c r="AO65" s="62"/>
      <c r="AP65" s="62"/>
      <c r="AQ65" s="63"/>
      <c r="AR65" s="64"/>
      <c r="AS65" s="37"/>
      <c r="AT65" s="37"/>
    </row>
    <row r="66" ht="18.6" customHeight="1" spans="1:46">
      <c r="A66" s="18">
        <f t="shared" ref="A66:A75" si="17">ROW()-6</f>
        <v>60</v>
      </c>
      <c r="B66" s="19" t="s">
        <v>225</v>
      </c>
      <c r="C66" s="19"/>
      <c r="D66" s="19"/>
      <c r="E66" s="20" t="s">
        <v>22</v>
      </c>
      <c r="F66" s="20"/>
      <c r="G66" s="20"/>
      <c r="H66" s="20"/>
      <c r="I66" s="20"/>
      <c r="J66" s="22" t="s">
        <v>76</v>
      </c>
      <c r="K66" s="22"/>
      <c r="L66" s="22"/>
      <c r="M66" s="22"/>
      <c r="N66" s="22" t="s">
        <v>226</v>
      </c>
      <c r="O66" s="22"/>
      <c r="P66" s="22"/>
      <c r="Q66" s="22"/>
      <c r="R66" s="23" t="s">
        <v>25</v>
      </c>
      <c r="S66" s="23"/>
      <c r="T66" s="22">
        <v>14.3</v>
      </c>
      <c r="U66" s="22"/>
      <c r="V66" s="22">
        <v>14.3</v>
      </c>
      <c r="W66" s="22"/>
      <c r="X66" s="24">
        <f t="shared" si="11"/>
        <v>16016</v>
      </c>
      <c r="Y66" s="24"/>
      <c r="Z66" s="24">
        <f t="shared" si="12"/>
        <v>976.976</v>
      </c>
      <c r="AA66" s="31">
        <v>0.8</v>
      </c>
      <c r="AB66" s="32"/>
      <c r="AC66" s="33">
        <f t="shared" si="13"/>
        <v>781.5808</v>
      </c>
      <c r="AD66" s="34"/>
      <c r="AE66" s="34">
        <f t="shared" si="14"/>
        <v>195.3952</v>
      </c>
      <c r="AF66" s="35" t="s">
        <v>227</v>
      </c>
      <c r="AG66" s="35"/>
      <c r="AH66" s="35"/>
      <c r="AI66" s="35"/>
      <c r="AJ66" s="35"/>
      <c r="AK66" s="35"/>
      <c r="AL66" s="32" t="s">
        <v>27</v>
      </c>
      <c r="AM66" s="32"/>
      <c r="AN66" s="32"/>
      <c r="AO66" s="32"/>
      <c r="AP66" s="32"/>
      <c r="AQ66" s="32"/>
      <c r="AR66" s="43"/>
      <c r="AS66" s="37"/>
      <c r="AT66" s="37"/>
    </row>
    <row r="67" ht="18.6" customHeight="1" spans="1:46">
      <c r="A67" s="18">
        <f t="shared" si="17"/>
        <v>61</v>
      </c>
      <c r="B67" s="19" t="s">
        <v>228</v>
      </c>
      <c r="C67" s="19"/>
      <c r="D67" s="19"/>
      <c r="E67" s="20" t="s">
        <v>22</v>
      </c>
      <c r="F67" s="20"/>
      <c r="G67" s="20"/>
      <c r="H67" s="20"/>
      <c r="I67" s="20"/>
      <c r="J67" s="22" t="s">
        <v>121</v>
      </c>
      <c r="K67" s="22"/>
      <c r="L67" s="22"/>
      <c r="M67" s="22"/>
      <c r="N67" s="22" t="s">
        <v>229</v>
      </c>
      <c r="O67" s="22"/>
      <c r="P67" s="22"/>
      <c r="Q67" s="22"/>
      <c r="R67" s="23" t="s">
        <v>25</v>
      </c>
      <c r="S67" s="23"/>
      <c r="T67" s="22">
        <v>27</v>
      </c>
      <c r="U67" s="22"/>
      <c r="V67" s="22">
        <v>27</v>
      </c>
      <c r="W67" s="22"/>
      <c r="X67" s="24">
        <f t="shared" si="11"/>
        <v>30240</v>
      </c>
      <c r="Y67" s="24"/>
      <c r="Z67" s="24">
        <f t="shared" si="12"/>
        <v>1844.64</v>
      </c>
      <c r="AA67" s="31">
        <v>0.8</v>
      </c>
      <c r="AB67" s="32"/>
      <c r="AC67" s="33">
        <f t="shared" si="13"/>
        <v>1475.712</v>
      </c>
      <c r="AD67" s="34"/>
      <c r="AE67" s="34">
        <f t="shared" si="14"/>
        <v>368.928</v>
      </c>
      <c r="AF67" s="35" t="s">
        <v>230</v>
      </c>
      <c r="AG67" s="35"/>
      <c r="AH67" s="35"/>
      <c r="AI67" s="35"/>
      <c r="AJ67" s="35"/>
      <c r="AK67" s="35"/>
      <c r="AL67" s="32" t="s">
        <v>27</v>
      </c>
      <c r="AM67" s="32"/>
      <c r="AN67" s="32"/>
      <c r="AO67" s="32"/>
      <c r="AP67" s="32"/>
      <c r="AQ67" s="32"/>
      <c r="AR67" s="43"/>
      <c r="AS67" s="37"/>
      <c r="AT67" s="37"/>
    </row>
    <row r="68" ht="18.6" customHeight="1" spans="1:46">
      <c r="A68" s="18">
        <f t="shared" si="17"/>
        <v>62</v>
      </c>
      <c r="B68" s="19" t="s">
        <v>231</v>
      </c>
      <c r="C68" s="19"/>
      <c r="D68" s="19"/>
      <c r="E68" s="20" t="s">
        <v>22</v>
      </c>
      <c r="F68" s="20"/>
      <c r="G68" s="20"/>
      <c r="H68" s="20"/>
      <c r="I68" s="20"/>
      <c r="J68" s="22" t="s">
        <v>117</v>
      </c>
      <c r="K68" s="22"/>
      <c r="L68" s="22"/>
      <c r="M68" s="22"/>
      <c r="N68" s="22" t="s">
        <v>232</v>
      </c>
      <c r="O68" s="22"/>
      <c r="P68" s="22"/>
      <c r="Q68" s="22"/>
      <c r="R68" s="23" t="s">
        <v>25</v>
      </c>
      <c r="S68" s="23"/>
      <c r="T68" s="22">
        <v>9.5</v>
      </c>
      <c r="U68" s="22"/>
      <c r="V68" s="22">
        <v>9.5</v>
      </c>
      <c r="W68" s="22"/>
      <c r="X68" s="24">
        <f t="shared" si="11"/>
        <v>10640</v>
      </c>
      <c r="Y68" s="24"/>
      <c r="Z68" s="24">
        <f t="shared" si="12"/>
        <v>649.04</v>
      </c>
      <c r="AA68" s="31">
        <v>0.8</v>
      </c>
      <c r="AB68" s="32"/>
      <c r="AC68" s="33">
        <f t="shared" si="13"/>
        <v>519.232</v>
      </c>
      <c r="AD68" s="34"/>
      <c r="AE68" s="34">
        <f t="shared" si="14"/>
        <v>129.808</v>
      </c>
      <c r="AF68" s="35" t="s">
        <v>233</v>
      </c>
      <c r="AG68" s="35"/>
      <c r="AH68" s="35"/>
      <c r="AI68" s="35"/>
      <c r="AJ68" s="35"/>
      <c r="AK68" s="35"/>
      <c r="AL68" s="32" t="s">
        <v>27</v>
      </c>
      <c r="AM68" s="32"/>
      <c r="AN68" s="32"/>
      <c r="AO68" s="65"/>
      <c r="AP68" s="65"/>
      <c r="AQ68" s="66"/>
      <c r="AR68" s="46"/>
      <c r="AS68" s="37"/>
      <c r="AT68" s="37"/>
    </row>
    <row r="69" ht="18.6" customHeight="1" spans="1:46">
      <c r="A69" s="18">
        <f t="shared" si="17"/>
        <v>63</v>
      </c>
      <c r="B69" s="19" t="s">
        <v>234</v>
      </c>
      <c r="C69" s="19"/>
      <c r="D69" s="19"/>
      <c r="E69" s="20" t="s">
        <v>22</v>
      </c>
      <c r="F69" s="20"/>
      <c r="G69" s="20"/>
      <c r="H69" s="20"/>
      <c r="I69" s="20"/>
      <c r="J69" s="22" t="s">
        <v>33</v>
      </c>
      <c r="K69" s="22"/>
      <c r="L69" s="22"/>
      <c r="M69" s="22"/>
      <c r="N69" s="22" t="s">
        <v>235</v>
      </c>
      <c r="O69" s="22"/>
      <c r="P69" s="22"/>
      <c r="Q69" s="22"/>
      <c r="R69" s="23" t="s">
        <v>25</v>
      </c>
      <c r="S69" s="23"/>
      <c r="T69" s="22">
        <v>13.1</v>
      </c>
      <c r="U69" s="22"/>
      <c r="V69" s="22">
        <v>13.1</v>
      </c>
      <c r="W69" s="22"/>
      <c r="X69" s="24">
        <f t="shared" si="11"/>
        <v>14672</v>
      </c>
      <c r="Y69" s="24"/>
      <c r="Z69" s="24">
        <f t="shared" si="12"/>
        <v>894.992</v>
      </c>
      <c r="AA69" s="31">
        <v>0.8</v>
      </c>
      <c r="AB69" s="32"/>
      <c r="AC69" s="33">
        <f t="shared" si="13"/>
        <v>715.9936</v>
      </c>
      <c r="AD69" s="34"/>
      <c r="AE69" s="34">
        <f t="shared" si="14"/>
        <v>178.9984</v>
      </c>
      <c r="AF69" s="35" t="s">
        <v>236</v>
      </c>
      <c r="AG69" s="35"/>
      <c r="AH69" s="35"/>
      <c r="AI69" s="35"/>
      <c r="AJ69" s="35"/>
      <c r="AK69" s="35"/>
      <c r="AL69" s="32" t="s">
        <v>27</v>
      </c>
      <c r="AM69" s="32"/>
      <c r="AN69" s="32"/>
      <c r="AO69" s="32"/>
      <c r="AP69" s="32"/>
      <c r="AQ69" s="42"/>
      <c r="AR69" s="43"/>
      <c r="AS69" s="37"/>
      <c r="AT69" s="37"/>
    </row>
    <row r="70" ht="18.6" customHeight="1" spans="1:46">
      <c r="A70" s="18">
        <f t="shared" si="17"/>
        <v>64</v>
      </c>
      <c r="B70" s="19" t="s">
        <v>237</v>
      </c>
      <c r="C70" s="19"/>
      <c r="D70" s="19"/>
      <c r="E70" s="20" t="s">
        <v>22</v>
      </c>
      <c r="F70" s="20"/>
      <c r="G70" s="20"/>
      <c r="H70" s="20"/>
      <c r="I70" s="20"/>
      <c r="J70" s="22" t="s">
        <v>238</v>
      </c>
      <c r="K70" s="22"/>
      <c r="L70" s="22"/>
      <c r="M70" s="22"/>
      <c r="N70" s="22" t="s">
        <v>239</v>
      </c>
      <c r="O70" s="22"/>
      <c r="P70" s="22"/>
      <c r="Q70" s="22"/>
      <c r="R70" s="23" t="s">
        <v>25</v>
      </c>
      <c r="S70" s="23"/>
      <c r="T70" s="22">
        <v>16.23</v>
      </c>
      <c r="U70" s="22"/>
      <c r="V70" s="22">
        <v>16.23</v>
      </c>
      <c r="W70" s="22"/>
      <c r="X70" s="24">
        <f t="shared" si="11"/>
        <v>18177.6</v>
      </c>
      <c r="Y70" s="24"/>
      <c r="Z70" s="24">
        <f t="shared" si="12"/>
        <v>1108.8336</v>
      </c>
      <c r="AA70" s="31">
        <v>0.8</v>
      </c>
      <c r="AB70" s="32"/>
      <c r="AC70" s="33">
        <f t="shared" si="13"/>
        <v>887.06688</v>
      </c>
      <c r="AD70" s="34"/>
      <c r="AE70" s="34">
        <f t="shared" si="14"/>
        <v>221.76672</v>
      </c>
      <c r="AF70" s="35" t="s">
        <v>240</v>
      </c>
      <c r="AG70" s="35"/>
      <c r="AH70" s="35"/>
      <c r="AI70" s="35"/>
      <c r="AJ70" s="35"/>
      <c r="AK70" s="35"/>
      <c r="AL70" s="32" t="s">
        <v>27</v>
      </c>
      <c r="AM70" s="32"/>
      <c r="AN70" s="32"/>
      <c r="AO70" s="32"/>
      <c r="AP70" s="32"/>
      <c r="AQ70" s="42"/>
      <c r="AR70" s="67"/>
      <c r="AS70" s="37"/>
      <c r="AT70" s="37"/>
    </row>
    <row r="71" ht="18.6" customHeight="1" spans="1:46">
      <c r="A71" s="18">
        <f t="shared" si="17"/>
        <v>65</v>
      </c>
      <c r="B71" s="19" t="s">
        <v>241</v>
      </c>
      <c r="C71" s="19"/>
      <c r="D71" s="19"/>
      <c r="E71" s="20" t="s">
        <v>22</v>
      </c>
      <c r="F71" s="20"/>
      <c r="G71" s="20"/>
      <c r="H71" s="20"/>
      <c r="I71" s="20"/>
      <c r="J71" s="22" t="s">
        <v>84</v>
      </c>
      <c r="K71" s="22"/>
      <c r="L71" s="22"/>
      <c r="M71" s="22"/>
      <c r="N71" s="22" t="s">
        <v>242</v>
      </c>
      <c r="O71" s="22"/>
      <c r="P71" s="22"/>
      <c r="Q71" s="22"/>
      <c r="R71" s="23" t="s">
        <v>25</v>
      </c>
      <c r="S71" s="23"/>
      <c r="T71" s="22">
        <v>13</v>
      </c>
      <c r="U71" s="22"/>
      <c r="V71" s="22">
        <v>13</v>
      </c>
      <c r="W71" s="22"/>
      <c r="X71" s="24">
        <f t="shared" si="11"/>
        <v>14560</v>
      </c>
      <c r="Y71" s="24"/>
      <c r="Z71" s="24">
        <f t="shared" si="12"/>
        <v>888.16</v>
      </c>
      <c r="AA71" s="31">
        <v>0.8</v>
      </c>
      <c r="AB71" s="32"/>
      <c r="AC71" s="33">
        <f t="shared" si="13"/>
        <v>710.528</v>
      </c>
      <c r="AD71" s="34"/>
      <c r="AE71" s="34">
        <f t="shared" si="14"/>
        <v>177.632</v>
      </c>
      <c r="AF71" s="35" t="s">
        <v>243</v>
      </c>
      <c r="AG71" s="35"/>
      <c r="AH71" s="35"/>
      <c r="AI71" s="35"/>
      <c r="AJ71" s="35"/>
      <c r="AK71" s="35"/>
      <c r="AL71" s="32" t="s">
        <v>27</v>
      </c>
      <c r="AM71" s="32"/>
      <c r="AN71" s="32"/>
      <c r="AO71" s="32"/>
      <c r="AP71" s="32"/>
      <c r="AQ71" s="42"/>
      <c r="AR71" s="46"/>
      <c r="AS71" s="37"/>
      <c r="AT71" s="37"/>
    </row>
    <row r="72" ht="18.6" customHeight="1" spans="1:46">
      <c r="A72" s="18">
        <f t="shared" si="17"/>
        <v>66</v>
      </c>
      <c r="B72" s="19" t="s">
        <v>244</v>
      </c>
      <c r="C72" s="19"/>
      <c r="D72" s="19"/>
      <c r="E72" s="20" t="s">
        <v>22</v>
      </c>
      <c r="F72" s="20"/>
      <c r="G72" s="20"/>
      <c r="H72" s="20"/>
      <c r="I72" s="20"/>
      <c r="J72" s="22" t="s">
        <v>172</v>
      </c>
      <c r="K72" s="22"/>
      <c r="L72" s="22"/>
      <c r="M72" s="22"/>
      <c r="N72" s="22" t="s">
        <v>245</v>
      </c>
      <c r="O72" s="22"/>
      <c r="P72" s="22"/>
      <c r="Q72" s="22"/>
      <c r="R72" s="23" t="s">
        <v>25</v>
      </c>
      <c r="S72" s="23"/>
      <c r="T72" s="22">
        <v>19.35</v>
      </c>
      <c r="U72" s="22"/>
      <c r="V72" s="22">
        <v>19.35</v>
      </c>
      <c r="W72" s="22"/>
      <c r="X72" s="24">
        <f t="shared" si="11"/>
        <v>21672</v>
      </c>
      <c r="Y72" s="24"/>
      <c r="Z72" s="24">
        <f t="shared" si="12"/>
        <v>1321.992</v>
      </c>
      <c r="AA72" s="31">
        <v>0.8</v>
      </c>
      <c r="AB72" s="32"/>
      <c r="AC72" s="33">
        <f t="shared" si="13"/>
        <v>1057.5936</v>
      </c>
      <c r="AD72" s="34"/>
      <c r="AE72" s="34">
        <f t="shared" si="14"/>
        <v>264.3984</v>
      </c>
      <c r="AF72" s="35" t="s">
        <v>246</v>
      </c>
      <c r="AG72" s="35"/>
      <c r="AH72" s="35"/>
      <c r="AI72" s="35"/>
      <c r="AJ72" s="35"/>
      <c r="AK72" s="35"/>
      <c r="AL72" s="32" t="s">
        <v>27</v>
      </c>
      <c r="AM72" s="32"/>
      <c r="AN72" s="32"/>
      <c r="AO72" s="32"/>
      <c r="AP72" s="32"/>
      <c r="AQ72" s="42"/>
      <c r="AR72" s="43"/>
      <c r="AS72" s="37"/>
      <c r="AT72" s="37"/>
    </row>
    <row r="73" ht="18.6" customHeight="1" spans="1:46">
      <c r="A73" s="18">
        <f t="shared" si="17"/>
        <v>67</v>
      </c>
      <c r="B73" s="19" t="s">
        <v>247</v>
      </c>
      <c r="C73" s="19"/>
      <c r="D73" s="19"/>
      <c r="E73" s="20" t="s">
        <v>22</v>
      </c>
      <c r="F73" s="20"/>
      <c r="G73" s="20"/>
      <c r="H73" s="20"/>
      <c r="I73" s="20"/>
      <c r="J73" s="22" t="s">
        <v>248</v>
      </c>
      <c r="K73" s="22"/>
      <c r="L73" s="22"/>
      <c r="M73" s="22"/>
      <c r="N73" s="22" t="s">
        <v>249</v>
      </c>
      <c r="O73" s="22"/>
      <c r="P73" s="22"/>
      <c r="Q73" s="22"/>
      <c r="R73" s="23" t="s">
        <v>25</v>
      </c>
      <c r="S73" s="23"/>
      <c r="T73" s="22">
        <v>13</v>
      </c>
      <c r="U73" s="22"/>
      <c r="V73" s="22">
        <v>13</v>
      </c>
      <c r="W73" s="22"/>
      <c r="X73" s="24">
        <f t="shared" si="11"/>
        <v>14560</v>
      </c>
      <c r="Y73" s="24"/>
      <c r="Z73" s="24">
        <f t="shared" si="12"/>
        <v>888.16</v>
      </c>
      <c r="AA73" s="31">
        <v>0.8</v>
      </c>
      <c r="AB73" s="32"/>
      <c r="AC73" s="33">
        <f t="shared" si="13"/>
        <v>710.528</v>
      </c>
      <c r="AD73" s="34"/>
      <c r="AE73" s="34">
        <f t="shared" si="14"/>
        <v>177.632</v>
      </c>
      <c r="AF73" s="35" t="s">
        <v>250</v>
      </c>
      <c r="AG73" s="35"/>
      <c r="AH73" s="35"/>
      <c r="AI73" s="35"/>
      <c r="AJ73" s="35"/>
      <c r="AK73" s="35"/>
      <c r="AL73" s="32" t="s">
        <v>27</v>
      </c>
      <c r="AM73" s="32"/>
      <c r="AN73" s="32"/>
      <c r="AO73" s="32"/>
      <c r="AP73" s="32"/>
      <c r="AQ73" s="42"/>
      <c r="AR73" s="46"/>
      <c r="AS73" s="37"/>
      <c r="AT73" s="37"/>
    </row>
    <row r="74" ht="18.6" customHeight="1" spans="1:46">
      <c r="A74" s="18">
        <f t="shared" si="17"/>
        <v>68</v>
      </c>
      <c r="B74" s="19" t="s">
        <v>251</v>
      </c>
      <c r="C74" s="19"/>
      <c r="D74" s="19"/>
      <c r="E74" s="20" t="s">
        <v>22</v>
      </c>
      <c r="F74" s="20"/>
      <c r="G74" s="20"/>
      <c r="H74" s="20"/>
      <c r="I74" s="20"/>
      <c r="J74" s="22" t="s">
        <v>252</v>
      </c>
      <c r="K74" s="22"/>
      <c r="L74" s="22"/>
      <c r="M74" s="22"/>
      <c r="N74" s="22" t="s">
        <v>253</v>
      </c>
      <c r="O74" s="22"/>
      <c r="P74" s="22"/>
      <c r="Q74" s="22"/>
      <c r="R74" s="23" t="s">
        <v>25</v>
      </c>
      <c r="S74" s="23"/>
      <c r="T74" s="22">
        <v>18</v>
      </c>
      <c r="U74" s="22"/>
      <c r="V74" s="22">
        <v>18</v>
      </c>
      <c r="W74" s="22"/>
      <c r="X74" s="24">
        <f t="shared" ref="X74:X100" si="18">T74*1120</f>
        <v>20160</v>
      </c>
      <c r="Y74" s="24"/>
      <c r="Z74" s="24">
        <f t="shared" ref="Z74:Z100" si="19">T74*68.32</f>
        <v>1229.76</v>
      </c>
      <c r="AA74" s="31">
        <v>0.8</v>
      </c>
      <c r="AB74" s="32"/>
      <c r="AC74" s="33">
        <f t="shared" ref="AC74:AC100" si="20">Z74*AA74</f>
        <v>983.808</v>
      </c>
      <c r="AD74" s="34"/>
      <c r="AE74" s="34">
        <f t="shared" ref="AE74:AE100" si="21">T74*13.664</f>
        <v>245.952</v>
      </c>
      <c r="AF74" s="35" t="s">
        <v>254</v>
      </c>
      <c r="AG74" s="35"/>
      <c r="AH74" s="35"/>
      <c r="AI74" s="35"/>
      <c r="AJ74" s="35"/>
      <c r="AK74" s="35"/>
      <c r="AL74" s="32" t="s">
        <v>27</v>
      </c>
      <c r="AM74" s="32"/>
      <c r="AN74" s="32"/>
      <c r="AO74" s="32"/>
      <c r="AP74" s="32"/>
      <c r="AQ74" s="42"/>
      <c r="AR74" s="43"/>
      <c r="AS74" s="37"/>
      <c r="AT74" s="37"/>
    </row>
    <row r="75" ht="18.6" customHeight="1" spans="1:46">
      <c r="A75" s="18">
        <f t="shared" ref="A75:A84" si="22">ROW()-6</f>
        <v>69</v>
      </c>
      <c r="B75" s="19" t="s">
        <v>255</v>
      </c>
      <c r="C75" s="19"/>
      <c r="D75" s="19"/>
      <c r="E75" s="20" t="s">
        <v>22</v>
      </c>
      <c r="F75" s="20"/>
      <c r="G75" s="20"/>
      <c r="H75" s="20"/>
      <c r="I75" s="20"/>
      <c r="J75" s="22" t="s">
        <v>56</v>
      </c>
      <c r="K75" s="22"/>
      <c r="L75" s="22"/>
      <c r="M75" s="22"/>
      <c r="N75" s="22" t="s">
        <v>256</v>
      </c>
      <c r="O75" s="22"/>
      <c r="P75" s="22"/>
      <c r="Q75" s="22"/>
      <c r="R75" s="23" t="s">
        <v>25</v>
      </c>
      <c r="S75" s="23"/>
      <c r="T75" s="22">
        <v>30</v>
      </c>
      <c r="U75" s="22"/>
      <c r="V75" s="22">
        <v>30</v>
      </c>
      <c r="W75" s="22"/>
      <c r="X75" s="24">
        <f t="shared" si="18"/>
        <v>33600</v>
      </c>
      <c r="Y75" s="24"/>
      <c r="Z75" s="24">
        <f t="shared" si="19"/>
        <v>2049.6</v>
      </c>
      <c r="AA75" s="31">
        <v>0.8</v>
      </c>
      <c r="AB75" s="32"/>
      <c r="AC75" s="33">
        <f t="shared" si="20"/>
        <v>1639.68</v>
      </c>
      <c r="AD75" s="34"/>
      <c r="AE75" s="34">
        <f t="shared" si="21"/>
        <v>409.92</v>
      </c>
      <c r="AF75" s="35" t="s">
        <v>257</v>
      </c>
      <c r="AG75" s="35"/>
      <c r="AH75" s="35"/>
      <c r="AI75" s="35"/>
      <c r="AJ75" s="35"/>
      <c r="AK75" s="35"/>
      <c r="AL75" s="32" t="s">
        <v>27</v>
      </c>
      <c r="AM75" s="32"/>
      <c r="AN75" s="32"/>
      <c r="AO75" s="62"/>
      <c r="AP75" s="62"/>
      <c r="AQ75" s="63"/>
      <c r="AR75" s="64"/>
      <c r="AS75" s="37"/>
      <c r="AT75" s="37"/>
    </row>
    <row r="76" ht="18.6" customHeight="1" spans="1:46">
      <c r="A76" s="18">
        <f t="shared" si="22"/>
        <v>70</v>
      </c>
      <c r="B76" s="19" t="s">
        <v>258</v>
      </c>
      <c r="C76" s="19"/>
      <c r="D76" s="19"/>
      <c r="E76" s="20" t="s">
        <v>22</v>
      </c>
      <c r="F76" s="20"/>
      <c r="G76" s="20"/>
      <c r="H76" s="20"/>
      <c r="I76" s="20"/>
      <c r="J76" s="22" t="s">
        <v>172</v>
      </c>
      <c r="K76" s="22"/>
      <c r="L76" s="22"/>
      <c r="M76" s="22"/>
      <c r="N76" s="22" t="s">
        <v>259</v>
      </c>
      <c r="O76" s="22"/>
      <c r="P76" s="22"/>
      <c r="Q76" s="22"/>
      <c r="R76" s="23" t="s">
        <v>25</v>
      </c>
      <c r="S76" s="23"/>
      <c r="T76" s="22">
        <v>16</v>
      </c>
      <c r="U76" s="22"/>
      <c r="V76" s="22">
        <v>16</v>
      </c>
      <c r="W76" s="22"/>
      <c r="X76" s="24">
        <f t="shared" si="18"/>
        <v>17920</v>
      </c>
      <c r="Y76" s="24"/>
      <c r="Z76" s="24">
        <f t="shared" si="19"/>
        <v>1093.12</v>
      </c>
      <c r="AA76" s="31">
        <v>0.8</v>
      </c>
      <c r="AB76" s="32"/>
      <c r="AC76" s="33">
        <f t="shared" si="20"/>
        <v>874.496</v>
      </c>
      <c r="AD76" s="34"/>
      <c r="AE76" s="34">
        <f t="shared" si="21"/>
        <v>218.624</v>
      </c>
      <c r="AF76" s="35" t="s">
        <v>260</v>
      </c>
      <c r="AG76" s="35"/>
      <c r="AH76" s="35"/>
      <c r="AI76" s="35"/>
      <c r="AJ76" s="35"/>
      <c r="AK76" s="35"/>
      <c r="AL76" s="32" t="s">
        <v>27</v>
      </c>
      <c r="AM76" s="32"/>
      <c r="AN76" s="32"/>
      <c r="AO76" s="32"/>
      <c r="AP76" s="32"/>
      <c r="AQ76" s="32"/>
      <c r="AR76" s="43"/>
      <c r="AS76" s="37"/>
      <c r="AT76" s="37"/>
    </row>
    <row r="77" ht="18.6" customHeight="1" spans="1:46">
      <c r="A77" s="18">
        <f t="shared" si="22"/>
        <v>71</v>
      </c>
      <c r="B77" s="19" t="s">
        <v>261</v>
      </c>
      <c r="C77" s="19"/>
      <c r="D77" s="19"/>
      <c r="E77" s="20" t="s">
        <v>22</v>
      </c>
      <c r="F77" s="20"/>
      <c r="G77" s="20"/>
      <c r="H77" s="20"/>
      <c r="I77" s="20"/>
      <c r="J77" s="22" t="s">
        <v>23</v>
      </c>
      <c r="K77" s="22"/>
      <c r="L77" s="22"/>
      <c r="M77" s="22"/>
      <c r="N77" s="22" t="s">
        <v>262</v>
      </c>
      <c r="O77" s="22"/>
      <c r="P77" s="22"/>
      <c r="Q77" s="22"/>
      <c r="R77" s="23" t="s">
        <v>25</v>
      </c>
      <c r="S77" s="23"/>
      <c r="T77" s="22">
        <v>8.1</v>
      </c>
      <c r="U77" s="22"/>
      <c r="V77" s="22">
        <v>8.1</v>
      </c>
      <c r="W77" s="22"/>
      <c r="X77" s="24">
        <f t="shared" si="18"/>
        <v>9072</v>
      </c>
      <c r="Y77" s="24"/>
      <c r="Z77" s="24">
        <f t="shared" si="19"/>
        <v>553.392</v>
      </c>
      <c r="AA77" s="31">
        <v>0.8</v>
      </c>
      <c r="AB77" s="32"/>
      <c r="AC77" s="33">
        <f t="shared" si="20"/>
        <v>442.7136</v>
      </c>
      <c r="AD77" s="34"/>
      <c r="AE77" s="34">
        <f t="shared" si="21"/>
        <v>110.6784</v>
      </c>
      <c r="AF77" s="35" t="s">
        <v>263</v>
      </c>
      <c r="AG77" s="35"/>
      <c r="AH77" s="35"/>
      <c r="AI77" s="35"/>
      <c r="AJ77" s="35"/>
      <c r="AK77" s="35"/>
      <c r="AL77" s="32" t="s">
        <v>27</v>
      </c>
      <c r="AM77" s="32"/>
      <c r="AN77" s="32"/>
      <c r="AO77" s="32"/>
      <c r="AP77" s="32"/>
      <c r="AQ77" s="32"/>
      <c r="AR77" s="43"/>
      <c r="AS77" s="37"/>
      <c r="AT77" s="37"/>
    </row>
    <row r="78" ht="18.6" customHeight="1" spans="1:46">
      <c r="A78" s="18">
        <f t="shared" si="22"/>
        <v>72</v>
      </c>
      <c r="B78" s="19" t="s">
        <v>264</v>
      </c>
      <c r="C78" s="19"/>
      <c r="D78" s="19"/>
      <c r="E78" s="20" t="s">
        <v>22</v>
      </c>
      <c r="F78" s="20"/>
      <c r="G78" s="20"/>
      <c r="H78" s="20"/>
      <c r="I78" s="20"/>
      <c r="J78" s="22" t="s">
        <v>29</v>
      </c>
      <c r="K78" s="22"/>
      <c r="L78" s="22"/>
      <c r="M78" s="22"/>
      <c r="N78" s="22" t="s">
        <v>265</v>
      </c>
      <c r="O78" s="22"/>
      <c r="P78" s="22"/>
      <c r="Q78" s="22"/>
      <c r="R78" s="23" t="s">
        <v>25</v>
      </c>
      <c r="S78" s="23"/>
      <c r="T78" s="22">
        <v>93.6</v>
      </c>
      <c r="U78" s="22"/>
      <c r="V78" s="22">
        <v>93.6</v>
      </c>
      <c r="W78" s="22"/>
      <c r="X78" s="24">
        <f t="shared" si="18"/>
        <v>104832</v>
      </c>
      <c r="Y78" s="24"/>
      <c r="Z78" s="24">
        <f t="shared" si="19"/>
        <v>6394.752</v>
      </c>
      <c r="AA78" s="31">
        <v>0.8</v>
      </c>
      <c r="AB78" s="32"/>
      <c r="AC78" s="33">
        <f t="shared" si="20"/>
        <v>5115.8016</v>
      </c>
      <c r="AD78" s="34"/>
      <c r="AE78" s="34">
        <f t="shared" si="21"/>
        <v>1278.9504</v>
      </c>
      <c r="AF78" s="35" t="s">
        <v>266</v>
      </c>
      <c r="AG78" s="35"/>
      <c r="AH78" s="35"/>
      <c r="AI78" s="35"/>
      <c r="AJ78" s="35"/>
      <c r="AK78" s="35"/>
      <c r="AL78" s="32" t="s">
        <v>27</v>
      </c>
      <c r="AM78" s="32"/>
      <c r="AN78" s="32"/>
      <c r="AO78" s="65"/>
      <c r="AP78" s="65"/>
      <c r="AQ78" s="66"/>
      <c r="AR78" s="46"/>
      <c r="AS78" s="37"/>
      <c r="AT78" s="37"/>
    </row>
    <row r="79" ht="18.6" customHeight="1" spans="1:46">
      <c r="A79" s="18">
        <f t="shared" si="22"/>
        <v>73</v>
      </c>
      <c r="B79" s="19" t="s">
        <v>267</v>
      </c>
      <c r="C79" s="19"/>
      <c r="D79" s="19"/>
      <c r="E79" s="20" t="s">
        <v>22</v>
      </c>
      <c r="F79" s="20"/>
      <c r="G79" s="20"/>
      <c r="H79" s="20"/>
      <c r="I79" s="20"/>
      <c r="J79" s="22" t="s">
        <v>33</v>
      </c>
      <c r="K79" s="22"/>
      <c r="L79" s="22"/>
      <c r="M79" s="22"/>
      <c r="N79" s="22" t="s">
        <v>268</v>
      </c>
      <c r="O79" s="22"/>
      <c r="P79" s="22"/>
      <c r="Q79" s="22"/>
      <c r="R79" s="23" t="s">
        <v>25</v>
      </c>
      <c r="S79" s="23"/>
      <c r="T79" s="22">
        <v>8.01</v>
      </c>
      <c r="U79" s="22"/>
      <c r="V79" s="22">
        <v>8.01</v>
      </c>
      <c r="W79" s="22"/>
      <c r="X79" s="24">
        <f t="shared" si="18"/>
        <v>8971.2</v>
      </c>
      <c r="Y79" s="24"/>
      <c r="Z79" s="24">
        <f t="shared" si="19"/>
        <v>547.2432</v>
      </c>
      <c r="AA79" s="31">
        <v>0.8</v>
      </c>
      <c r="AB79" s="32"/>
      <c r="AC79" s="33">
        <f t="shared" si="20"/>
        <v>437.79456</v>
      </c>
      <c r="AD79" s="34"/>
      <c r="AE79" s="34">
        <f t="shared" si="21"/>
        <v>109.44864</v>
      </c>
      <c r="AF79" s="35" t="s">
        <v>269</v>
      </c>
      <c r="AG79" s="35"/>
      <c r="AH79" s="35"/>
      <c r="AI79" s="35"/>
      <c r="AJ79" s="35"/>
      <c r="AK79" s="35"/>
      <c r="AL79" s="32" t="s">
        <v>27</v>
      </c>
      <c r="AM79" s="32"/>
      <c r="AN79" s="32"/>
      <c r="AO79" s="32"/>
      <c r="AP79" s="32"/>
      <c r="AQ79" s="42"/>
      <c r="AR79" s="43"/>
      <c r="AS79" s="37"/>
      <c r="AT79" s="37"/>
    </row>
    <row r="80" ht="18.6" customHeight="1" spans="1:46">
      <c r="A80" s="18">
        <f t="shared" si="22"/>
        <v>74</v>
      </c>
      <c r="B80" s="19" t="s">
        <v>270</v>
      </c>
      <c r="C80" s="19"/>
      <c r="D80" s="19"/>
      <c r="E80" s="20" t="s">
        <v>22</v>
      </c>
      <c r="F80" s="20"/>
      <c r="G80" s="20"/>
      <c r="H80" s="20"/>
      <c r="I80" s="20"/>
      <c r="J80" s="22" t="s">
        <v>37</v>
      </c>
      <c r="K80" s="22"/>
      <c r="L80" s="22"/>
      <c r="M80" s="22"/>
      <c r="N80" s="22" t="s">
        <v>271</v>
      </c>
      <c r="O80" s="22"/>
      <c r="P80" s="22"/>
      <c r="Q80" s="22"/>
      <c r="R80" s="23" t="s">
        <v>25</v>
      </c>
      <c r="S80" s="23"/>
      <c r="T80" s="22">
        <v>16.2</v>
      </c>
      <c r="U80" s="22"/>
      <c r="V80" s="22">
        <v>16.2</v>
      </c>
      <c r="W80" s="22"/>
      <c r="X80" s="24">
        <f t="shared" si="18"/>
        <v>18144</v>
      </c>
      <c r="Y80" s="24"/>
      <c r="Z80" s="24">
        <f t="shared" si="19"/>
        <v>1106.784</v>
      </c>
      <c r="AA80" s="31">
        <v>0.8</v>
      </c>
      <c r="AB80" s="32"/>
      <c r="AC80" s="33">
        <f t="shared" si="20"/>
        <v>885.4272</v>
      </c>
      <c r="AD80" s="34"/>
      <c r="AE80" s="34">
        <f t="shared" si="21"/>
        <v>221.3568</v>
      </c>
      <c r="AF80" s="35" t="s">
        <v>272</v>
      </c>
      <c r="AG80" s="35"/>
      <c r="AH80" s="35"/>
      <c r="AI80" s="35"/>
      <c r="AJ80" s="35"/>
      <c r="AK80" s="35"/>
      <c r="AL80" s="32" t="s">
        <v>27</v>
      </c>
      <c r="AM80" s="32"/>
      <c r="AN80" s="32"/>
      <c r="AO80" s="32"/>
      <c r="AP80" s="32"/>
      <c r="AQ80" s="42"/>
      <c r="AR80" s="43"/>
      <c r="AS80" s="37"/>
      <c r="AT80" s="37"/>
    </row>
    <row r="81" ht="18.6" customHeight="1" spans="1:46">
      <c r="A81" s="18">
        <f t="shared" si="22"/>
        <v>75</v>
      </c>
      <c r="B81" s="19" t="s">
        <v>273</v>
      </c>
      <c r="C81" s="19"/>
      <c r="D81" s="19"/>
      <c r="E81" s="20" t="s">
        <v>22</v>
      </c>
      <c r="F81" s="20"/>
      <c r="G81" s="20"/>
      <c r="H81" s="20"/>
      <c r="I81" s="20"/>
      <c r="J81" s="22" t="s">
        <v>41</v>
      </c>
      <c r="K81" s="22"/>
      <c r="L81" s="22"/>
      <c r="M81" s="22"/>
      <c r="N81" s="22" t="s">
        <v>274</v>
      </c>
      <c r="O81" s="22"/>
      <c r="P81" s="22"/>
      <c r="Q81" s="22"/>
      <c r="R81" s="23" t="s">
        <v>25</v>
      </c>
      <c r="S81" s="23"/>
      <c r="T81" s="22">
        <v>16.1</v>
      </c>
      <c r="U81" s="22"/>
      <c r="V81" s="22">
        <v>16.1</v>
      </c>
      <c r="W81" s="22"/>
      <c r="X81" s="24">
        <f t="shared" si="18"/>
        <v>18032</v>
      </c>
      <c r="Y81" s="24"/>
      <c r="Z81" s="24">
        <f t="shared" si="19"/>
        <v>1099.952</v>
      </c>
      <c r="AA81" s="31">
        <v>0.8</v>
      </c>
      <c r="AB81" s="32"/>
      <c r="AC81" s="33">
        <f t="shared" si="20"/>
        <v>879.9616</v>
      </c>
      <c r="AD81" s="34"/>
      <c r="AE81" s="34">
        <f t="shared" si="21"/>
        <v>219.9904</v>
      </c>
      <c r="AF81" s="35" t="s">
        <v>275</v>
      </c>
      <c r="AG81" s="35"/>
      <c r="AH81" s="35"/>
      <c r="AI81" s="35"/>
      <c r="AJ81" s="35"/>
      <c r="AK81" s="35"/>
      <c r="AL81" s="32" t="s">
        <v>27</v>
      </c>
      <c r="AM81" s="32"/>
      <c r="AN81" s="32"/>
      <c r="AO81" s="32"/>
      <c r="AP81" s="32"/>
      <c r="AQ81" s="42"/>
      <c r="AR81" s="67"/>
      <c r="AS81" s="37"/>
      <c r="AT81" s="37"/>
    </row>
    <row r="82" ht="18.6" customHeight="1" spans="1:46">
      <c r="A82" s="18">
        <f t="shared" si="22"/>
        <v>76</v>
      </c>
      <c r="B82" s="19" t="s">
        <v>276</v>
      </c>
      <c r="C82" s="19"/>
      <c r="D82" s="19"/>
      <c r="E82" s="20" t="s">
        <v>22</v>
      </c>
      <c r="F82" s="20"/>
      <c r="G82" s="20"/>
      <c r="H82" s="20"/>
      <c r="I82" s="20"/>
      <c r="J82" s="22" t="s">
        <v>45</v>
      </c>
      <c r="K82" s="22"/>
      <c r="L82" s="22"/>
      <c r="M82" s="22"/>
      <c r="N82" s="22" t="s">
        <v>277</v>
      </c>
      <c r="O82" s="22"/>
      <c r="P82" s="22"/>
      <c r="Q82" s="22"/>
      <c r="R82" s="23" t="s">
        <v>25</v>
      </c>
      <c r="S82" s="23"/>
      <c r="T82" s="22">
        <v>8</v>
      </c>
      <c r="U82" s="22"/>
      <c r="V82" s="22">
        <v>8</v>
      </c>
      <c r="W82" s="22"/>
      <c r="X82" s="24">
        <f t="shared" si="18"/>
        <v>8960</v>
      </c>
      <c r="Y82" s="24"/>
      <c r="Z82" s="24">
        <f t="shared" si="19"/>
        <v>546.56</v>
      </c>
      <c r="AA82" s="31">
        <v>0.8</v>
      </c>
      <c r="AB82" s="32"/>
      <c r="AC82" s="33">
        <f t="shared" si="20"/>
        <v>437.248</v>
      </c>
      <c r="AD82" s="34"/>
      <c r="AE82" s="34">
        <f t="shared" si="21"/>
        <v>109.312</v>
      </c>
      <c r="AF82" s="35" t="s">
        <v>278</v>
      </c>
      <c r="AG82" s="35"/>
      <c r="AH82" s="35"/>
      <c r="AI82" s="35"/>
      <c r="AJ82" s="35"/>
      <c r="AK82" s="35"/>
      <c r="AL82" s="32" t="s">
        <v>27</v>
      </c>
      <c r="AM82" s="32"/>
      <c r="AN82" s="32"/>
      <c r="AO82" s="32"/>
      <c r="AP82" s="32"/>
      <c r="AQ82" s="42"/>
      <c r="AR82" s="43"/>
      <c r="AS82" s="37"/>
      <c r="AT82" s="37"/>
    </row>
    <row r="83" ht="18.6" customHeight="1" spans="1:46">
      <c r="A83" s="18">
        <f t="shared" si="22"/>
        <v>77</v>
      </c>
      <c r="B83" s="19" t="s">
        <v>279</v>
      </c>
      <c r="C83" s="19"/>
      <c r="D83" s="19"/>
      <c r="E83" s="20" t="s">
        <v>22</v>
      </c>
      <c r="F83" s="20"/>
      <c r="G83" s="20"/>
      <c r="H83" s="20"/>
      <c r="I83" s="20"/>
      <c r="J83" s="22" t="s">
        <v>45</v>
      </c>
      <c r="K83" s="22"/>
      <c r="L83" s="22"/>
      <c r="M83" s="22"/>
      <c r="N83" s="22" t="s">
        <v>280</v>
      </c>
      <c r="O83" s="22"/>
      <c r="P83" s="22"/>
      <c r="Q83" s="22"/>
      <c r="R83" s="23" t="s">
        <v>25</v>
      </c>
      <c r="S83" s="23"/>
      <c r="T83" s="22">
        <v>10.7</v>
      </c>
      <c r="U83" s="22"/>
      <c r="V83" s="22">
        <v>10.7</v>
      </c>
      <c r="W83" s="22"/>
      <c r="X83" s="24">
        <f t="shared" si="18"/>
        <v>11984</v>
      </c>
      <c r="Y83" s="24"/>
      <c r="Z83" s="24">
        <f t="shared" si="19"/>
        <v>731.024</v>
      </c>
      <c r="AA83" s="31">
        <v>0.8</v>
      </c>
      <c r="AB83" s="32"/>
      <c r="AC83" s="33">
        <f t="shared" si="20"/>
        <v>584.8192</v>
      </c>
      <c r="AD83" s="34"/>
      <c r="AE83" s="34">
        <f t="shared" si="21"/>
        <v>146.2048</v>
      </c>
      <c r="AF83" s="35" t="s">
        <v>281</v>
      </c>
      <c r="AG83" s="35"/>
      <c r="AH83" s="35"/>
      <c r="AI83" s="35"/>
      <c r="AJ83" s="35"/>
      <c r="AK83" s="35"/>
      <c r="AL83" s="32" t="s">
        <v>27</v>
      </c>
      <c r="AM83" s="32"/>
      <c r="AN83" s="32"/>
      <c r="AO83" s="32"/>
      <c r="AP83" s="32"/>
      <c r="AQ83" s="42"/>
      <c r="AR83" s="43"/>
      <c r="AS83" s="37"/>
      <c r="AT83" s="37"/>
    </row>
    <row r="84" ht="18.6" customHeight="1" spans="1:46">
      <c r="A84" s="18">
        <f t="shared" si="22"/>
        <v>78</v>
      </c>
      <c r="B84" s="19" t="s">
        <v>282</v>
      </c>
      <c r="C84" s="19"/>
      <c r="D84" s="19"/>
      <c r="E84" s="20" t="s">
        <v>22</v>
      </c>
      <c r="F84" s="20"/>
      <c r="G84" s="20"/>
      <c r="H84" s="20"/>
      <c r="I84" s="20"/>
      <c r="J84" s="22" t="s">
        <v>52</v>
      </c>
      <c r="K84" s="22"/>
      <c r="L84" s="22"/>
      <c r="M84" s="22"/>
      <c r="N84" s="22" t="s">
        <v>283</v>
      </c>
      <c r="O84" s="22"/>
      <c r="P84" s="22"/>
      <c r="Q84" s="22"/>
      <c r="R84" s="23" t="s">
        <v>25</v>
      </c>
      <c r="S84" s="23"/>
      <c r="T84" s="24">
        <v>32.5</v>
      </c>
      <c r="U84" s="22"/>
      <c r="V84" s="24">
        <v>32.5</v>
      </c>
      <c r="W84" s="22"/>
      <c r="X84" s="24">
        <f t="shared" si="18"/>
        <v>36400</v>
      </c>
      <c r="Y84" s="24"/>
      <c r="Z84" s="24">
        <f t="shared" si="19"/>
        <v>2220.4</v>
      </c>
      <c r="AA84" s="31">
        <v>0.8</v>
      </c>
      <c r="AB84" s="32"/>
      <c r="AC84" s="33">
        <f t="shared" si="20"/>
        <v>1776.32</v>
      </c>
      <c r="AD84" s="34"/>
      <c r="AE84" s="34">
        <f t="shared" si="21"/>
        <v>444.08</v>
      </c>
      <c r="AF84" s="35" t="s">
        <v>284</v>
      </c>
      <c r="AG84" s="35"/>
      <c r="AH84" s="35"/>
      <c r="AI84" s="35"/>
      <c r="AJ84" s="35"/>
      <c r="AK84" s="35"/>
      <c r="AL84" s="32" t="s">
        <v>27</v>
      </c>
      <c r="AM84" s="32"/>
      <c r="AN84" s="32"/>
      <c r="AO84" s="32"/>
      <c r="AP84" s="32"/>
      <c r="AQ84" s="42"/>
      <c r="AR84" s="43"/>
      <c r="AS84" s="37"/>
      <c r="AT84" s="37"/>
    </row>
    <row r="85" ht="18.6" customHeight="1" spans="1:46">
      <c r="A85" s="18">
        <f t="shared" ref="A85:A96" si="23">ROW()-6</f>
        <v>79</v>
      </c>
      <c r="B85" s="19" t="s">
        <v>285</v>
      </c>
      <c r="C85" s="19"/>
      <c r="D85" s="19"/>
      <c r="E85" s="20" t="s">
        <v>22</v>
      </c>
      <c r="F85" s="20"/>
      <c r="G85" s="20"/>
      <c r="H85" s="20"/>
      <c r="I85" s="20"/>
      <c r="J85" s="22" t="s">
        <v>56</v>
      </c>
      <c r="K85" s="22"/>
      <c r="L85" s="22"/>
      <c r="M85" s="22"/>
      <c r="N85" s="22" t="s">
        <v>286</v>
      </c>
      <c r="O85" s="22"/>
      <c r="P85" s="22"/>
      <c r="Q85" s="22"/>
      <c r="R85" s="23" t="s">
        <v>25</v>
      </c>
      <c r="S85" s="23"/>
      <c r="T85" s="22">
        <v>18.7</v>
      </c>
      <c r="U85" s="22"/>
      <c r="V85" s="22">
        <v>18.7</v>
      </c>
      <c r="W85" s="22"/>
      <c r="X85" s="24">
        <f t="shared" si="18"/>
        <v>20944</v>
      </c>
      <c r="Y85" s="24"/>
      <c r="Z85" s="24">
        <f t="shared" si="19"/>
        <v>1277.584</v>
      </c>
      <c r="AA85" s="31">
        <v>0.8</v>
      </c>
      <c r="AB85" s="32"/>
      <c r="AC85" s="33">
        <f t="shared" si="20"/>
        <v>1022.0672</v>
      </c>
      <c r="AD85" s="34"/>
      <c r="AE85" s="34">
        <f t="shared" si="21"/>
        <v>255.5168</v>
      </c>
      <c r="AF85" s="35" t="s">
        <v>287</v>
      </c>
      <c r="AG85" s="35"/>
      <c r="AH85" s="35"/>
      <c r="AI85" s="35"/>
      <c r="AJ85" s="35"/>
      <c r="AK85" s="35"/>
      <c r="AL85" s="32" t="s">
        <v>27</v>
      </c>
      <c r="AM85" s="32"/>
      <c r="AN85" s="32"/>
      <c r="AO85" s="32"/>
      <c r="AP85" s="32"/>
      <c r="AQ85" s="42"/>
      <c r="AR85" s="43"/>
      <c r="AS85" s="37"/>
      <c r="AT85" s="37"/>
    </row>
    <row r="86" ht="18.6" customHeight="1" spans="1:46">
      <c r="A86" s="18">
        <f t="shared" si="23"/>
        <v>80</v>
      </c>
      <c r="B86" s="19" t="s">
        <v>288</v>
      </c>
      <c r="C86" s="19"/>
      <c r="D86" s="19"/>
      <c r="E86" s="20" t="s">
        <v>22</v>
      </c>
      <c r="F86" s="20"/>
      <c r="G86" s="20"/>
      <c r="H86" s="20"/>
      <c r="I86" s="20"/>
      <c r="J86" s="22" t="s">
        <v>60</v>
      </c>
      <c r="K86" s="22"/>
      <c r="L86" s="22"/>
      <c r="M86" s="22"/>
      <c r="N86" s="22" t="s">
        <v>289</v>
      </c>
      <c r="O86" s="22"/>
      <c r="P86" s="22"/>
      <c r="Q86" s="22"/>
      <c r="R86" s="23" t="s">
        <v>25</v>
      </c>
      <c r="S86" s="23"/>
      <c r="T86" s="22">
        <v>10</v>
      </c>
      <c r="U86" s="22"/>
      <c r="V86" s="22">
        <v>10</v>
      </c>
      <c r="W86" s="22"/>
      <c r="X86" s="24">
        <f t="shared" si="18"/>
        <v>11200</v>
      </c>
      <c r="Y86" s="24"/>
      <c r="Z86" s="24">
        <f t="shared" si="19"/>
        <v>683.2</v>
      </c>
      <c r="AA86" s="31">
        <v>0.8</v>
      </c>
      <c r="AB86" s="32"/>
      <c r="AC86" s="33">
        <f t="shared" si="20"/>
        <v>546.56</v>
      </c>
      <c r="AD86" s="34"/>
      <c r="AE86" s="34">
        <f t="shared" si="21"/>
        <v>136.64</v>
      </c>
      <c r="AF86" s="35" t="s">
        <v>290</v>
      </c>
      <c r="AG86" s="35"/>
      <c r="AH86" s="35"/>
      <c r="AI86" s="35"/>
      <c r="AJ86" s="35"/>
      <c r="AK86" s="35"/>
      <c r="AL86" s="32" t="s">
        <v>27</v>
      </c>
      <c r="AM86" s="32"/>
      <c r="AN86" s="32"/>
      <c r="AO86" s="32"/>
      <c r="AP86" s="32"/>
      <c r="AQ86" s="42"/>
      <c r="AR86" s="43"/>
      <c r="AS86" s="37"/>
      <c r="AT86" s="37"/>
    </row>
    <row r="87" ht="18.6" customHeight="1" spans="1:46">
      <c r="A87" s="18">
        <f t="shared" si="23"/>
        <v>81</v>
      </c>
      <c r="B87" s="19" t="s">
        <v>291</v>
      </c>
      <c r="C87" s="19"/>
      <c r="D87" s="19"/>
      <c r="E87" s="20" t="s">
        <v>22</v>
      </c>
      <c r="F87" s="20"/>
      <c r="G87" s="20"/>
      <c r="H87" s="20"/>
      <c r="I87" s="20"/>
      <c r="J87" s="22" t="s">
        <v>45</v>
      </c>
      <c r="K87" s="22"/>
      <c r="L87" s="22"/>
      <c r="M87" s="22"/>
      <c r="N87" s="22" t="s">
        <v>292</v>
      </c>
      <c r="O87" s="22"/>
      <c r="P87" s="22"/>
      <c r="Q87" s="22"/>
      <c r="R87" s="23" t="s">
        <v>25</v>
      </c>
      <c r="S87" s="23"/>
      <c r="T87" s="22">
        <v>76.5</v>
      </c>
      <c r="U87" s="22"/>
      <c r="V87" s="22">
        <v>76.5</v>
      </c>
      <c r="W87" s="22"/>
      <c r="X87" s="24">
        <f t="shared" si="18"/>
        <v>85680</v>
      </c>
      <c r="Y87" s="24"/>
      <c r="Z87" s="24">
        <f t="shared" si="19"/>
        <v>5226.48</v>
      </c>
      <c r="AA87" s="31">
        <v>0.8</v>
      </c>
      <c r="AB87" s="32"/>
      <c r="AC87" s="33">
        <f t="shared" si="20"/>
        <v>4181.184</v>
      </c>
      <c r="AD87" s="34"/>
      <c r="AE87" s="34">
        <f t="shared" si="21"/>
        <v>1045.296</v>
      </c>
      <c r="AF87" s="35" t="s">
        <v>293</v>
      </c>
      <c r="AG87" s="35"/>
      <c r="AH87" s="35"/>
      <c r="AI87" s="35"/>
      <c r="AJ87" s="35"/>
      <c r="AK87" s="35"/>
      <c r="AL87" s="32" t="s">
        <v>27</v>
      </c>
      <c r="AM87" s="32"/>
      <c r="AN87" s="32"/>
      <c r="AO87" s="32"/>
      <c r="AP87" s="32"/>
      <c r="AQ87" s="42"/>
      <c r="AR87" s="43"/>
      <c r="AS87" s="37"/>
      <c r="AT87" s="37"/>
    </row>
    <row r="88" ht="18.6" customHeight="1" spans="1:46">
      <c r="A88" s="18">
        <f t="shared" si="23"/>
        <v>82</v>
      </c>
      <c r="B88" s="19" t="s">
        <v>294</v>
      </c>
      <c r="C88" s="19"/>
      <c r="D88" s="19"/>
      <c r="E88" s="20" t="s">
        <v>22</v>
      </c>
      <c r="F88" s="20"/>
      <c r="G88" s="20"/>
      <c r="H88" s="20"/>
      <c r="I88" s="20"/>
      <c r="J88" s="22" t="s">
        <v>60</v>
      </c>
      <c r="K88" s="22"/>
      <c r="L88" s="22"/>
      <c r="M88" s="22"/>
      <c r="N88" s="22" t="s">
        <v>265</v>
      </c>
      <c r="O88" s="22"/>
      <c r="P88" s="22"/>
      <c r="Q88" s="22"/>
      <c r="R88" s="23" t="s">
        <v>25</v>
      </c>
      <c r="S88" s="23"/>
      <c r="T88" s="22">
        <v>18.73</v>
      </c>
      <c r="U88" s="22"/>
      <c r="V88" s="22">
        <v>18.73</v>
      </c>
      <c r="W88" s="22"/>
      <c r="X88" s="24">
        <f t="shared" si="18"/>
        <v>20977.6</v>
      </c>
      <c r="Y88" s="24"/>
      <c r="Z88" s="24">
        <f t="shared" si="19"/>
        <v>1279.6336</v>
      </c>
      <c r="AA88" s="31">
        <v>0.8</v>
      </c>
      <c r="AB88" s="32"/>
      <c r="AC88" s="33">
        <f t="shared" si="20"/>
        <v>1023.70688</v>
      </c>
      <c r="AD88" s="34"/>
      <c r="AE88" s="34">
        <f t="shared" si="21"/>
        <v>255.92672</v>
      </c>
      <c r="AF88" s="35" t="s">
        <v>295</v>
      </c>
      <c r="AG88" s="35"/>
      <c r="AH88" s="35"/>
      <c r="AI88" s="35"/>
      <c r="AJ88" s="35"/>
      <c r="AK88" s="35"/>
      <c r="AL88" s="32" t="s">
        <v>27</v>
      </c>
      <c r="AM88" s="32"/>
      <c r="AN88" s="32"/>
      <c r="AO88" s="32"/>
      <c r="AP88" s="32"/>
      <c r="AQ88" s="42"/>
      <c r="AR88" s="46"/>
      <c r="AS88" s="37"/>
      <c r="AT88" s="37"/>
    </row>
    <row r="89" ht="18.6" customHeight="1" spans="1:46">
      <c r="A89" s="18">
        <f t="shared" si="23"/>
        <v>83</v>
      </c>
      <c r="B89" s="19" t="s">
        <v>296</v>
      </c>
      <c r="C89" s="19"/>
      <c r="D89" s="19"/>
      <c r="E89" s="20" t="s">
        <v>22</v>
      </c>
      <c r="F89" s="20"/>
      <c r="G89" s="20"/>
      <c r="H89" s="20"/>
      <c r="I89" s="20"/>
      <c r="J89" s="22" t="s">
        <v>56</v>
      </c>
      <c r="K89" s="22"/>
      <c r="L89" s="22"/>
      <c r="M89" s="22"/>
      <c r="N89" s="22" t="s">
        <v>297</v>
      </c>
      <c r="O89" s="22"/>
      <c r="P89" s="22"/>
      <c r="Q89" s="22"/>
      <c r="R89" s="23" t="s">
        <v>25</v>
      </c>
      <c r="S89" s="23"/>
      <c r="T89" s="22">
        <v>21.46</v>
      </c>
      <c r="U89" s="22"/>
      <c r="V89" s="22">
        <v>21.46</v>
      </c>
      <c r="W89" s="22"/>
      <c r="X89" s="24">
        <f t="shared" si="18"/>
        <v>24035.2</v>
      </c>
      <c r="Y89" s="24"/>
      <c r="Z89" s="24">
        <f t="shared" si="19"/>
        <v>1466.1472</v>
      </c>
      <c r="AA89" s="31">
        <v>0.8</v>
      </c>
      <c r="AB89" s="32"/>
      <c r="AC89" s="33">
        <f t="shared" si="20"/>
        <v>1172.91776</v>
      </c>
      <c r="AD89" s="34"/>
      <c r="AE89" s="34">
        <f t="shared" si="21"/>
        <v>293.22944</v>
      </c>
      <c r="AF89" s="35" t="s">
        <v>298</v>
      </c>
      <c r="AG89" s="35"/>
      <c r="AH89" s="35"/>
      <c r="AI89" s="35"/>
      <c r="AJ89" s="35"/>
      <c r="AK89" s="35"/>
      <c r="AL89" s="32" t="s">
        <v>27</v>
      </c>
      <c r="AM89" s="32"/>
      <c r="AN89" s="32"/>
      <c r="AO89" s="62"/>
      <c r="AP89" s="62"/>
      <c r="AQ89" s="63"/>
      <c r="AR89" s="64"/>
      <c r="AS89" s="37"/>
      <c r="AT89" s="37"/>
    </row>
    <row r="90" ht="18.6" customHeight="1" spans="1:46">
      <c r="A90" s="18">
        <f t="shared" si="23"/>
        <v>84</v>
      </c>
      <c r="B90" s="19" t="s">
        <v>299</v>
      </c>
      <c r="C90" s="19"/>
      <c r="D90" s="19"/>
      <c r="E90" s="20" t="s">
        <v>22</v>
      </c>
      <c r="F90" s="20"/>
      <c r="G90" s="20"/>
      <c r="H90" s="20"/>
      <c r="I90" s="20"/>
      <c r="J90" s="22" t="s">
        <v>33</v>
      </c>
      <c r="K90" s="22"/>
      <c r="L90" s="22"/>
      <c r="M90" s="22"/>
      <c r="N90" s="22" t="s">
        <v>300</v>
      </c>
      <c r="O90" s="22"/>
      <c r="P90" s="22"/>
      <c r="Q90" s="22"/>
      <c r="R90" s="23" t="s">
        <v>25</v>
      </c>
      <c r="S90" s="23"/>
      <c r="T90" s="22">
        <v>43.49</v>
      </c>
      <c r="U90" s="22"/>
      <c r="V90" s="22">
        <v>43.49</v>
      </c>
      <c r="W90" s="22"/>
      <c r="X90" s="24">
        <f t="shared" si="18"/>
        <v>48708.8</v>
      </c>
      <c r="Y90" s="24"/>
      <c r="Z90" s="24">
        <f t="shared" si="19"/>
        <v>2971.2368</v>
      </c>
      <c r="AA90" s="31">
        <v>0.8</v>
      </c>
      <c r="AB90" s="32"/>
      <c r="AC90" s="33">
        <f t="shared" si="20"/>
        <v>2376.98944</v>
      </c>
      <c r="AD90" s="34"/>
      <c r="AE90" s="34">
        <f t="shared" si="21"/>
        <v>594.24736</v>
      </c>
      <c r="AF90" s="35" t="s">
        <v>301</v>
      </c>
      <c r="AG90" s="35"/>
      <c r="AH90" s="35"/>
      <c r="AI90" s="35"/>
      <c r="AJ90" s="35"/>
      <c r="AK90" s="35"/>
      <c r="AL90" s="32" t="s">
        <v>27</v>
      </c>
      <c r="AM90" s="32"/>
      <c r="AN90" s="32"/>
      <c r="AO90" s="32"/>
      <c r="AP90" s="32"/>
      <c r="AQ90" s="32"/>
      <c r="AR90" s="43"/>
      <c r="AS90" s="37"/>
      <c r="AT90" s="37"/>
    </row>
    <row r="91" ht="18.6" customHeight="1" spans="1:46">
      <c r="A91" s="18">
        <f t="shared" si="23"/>
        <v>85</v>
      </c>
      <c r="B91" s="19" t="s">
        <v>302</v>
      </c>
      <c r="C91" s="19"/>
      <c r="D91" s="19"/>
      <c r="E91" s="20" t="s">
        <v>22</v>
      </c>
      <c r="F91" s="20"/>
      <c r="G91" s="20"/>
      <c r="H91" s="20"/>
      <c r="I91" s="20"/>
      <c r="J91" s="22" t="s">
        <v>76</v>
      </c>
      <c r="K91" s="22"/>
      <c r="L91" s="22"/>
      <c r="M91" s="22"/>
      <c r="N91" s="22" t="s">
        <v>303</v>
      </c>
      <c r="O91" s="22"/>
      <c r="P91" s="22"/>
      <c r="Q91" s="22"/>
      <c r="R91" s="23" t="s">
        <v>25</v>
      </c>
      <c r="S91" s="23"/>
      <c r="T91" s="22">
        <v>17.84</v>
      </c>
      <c r="U91" s="22"/>
      <c r="V91" s="22">
        <v>17.84</v>
      </c>
      <c r="W91" s="22"/>
      <c r="X91" s="24">
        <f t="shared" si="18"/>
        <v>19980.8</v>
      </c>
      <c r="Y91" s="24"/>
      <c r="Z91" s="24">
        <f t="shared" si="19"/>
        <v>1218.8288</v>
      </c>
      <c r="AA91" s="31">
        <v>0.8</v>
      </c>
      <c r="AB91" s="32"/>
      <c r="AC91" s="33">
        <f t="shared" si="20"/>
        <v>975.06304</v>
      </c>
      <c r="AD91" s="34"/>
      <c r="AE91" s="34">
        <f t="shared" si="21"/>
        <v>243.76576</v>
      </c>
      <c r="AF91" s="35" t="s">
        <v>304</v>
      </c>
      <c r="AG91" s="35"/>
      <c r="AH91" s="35"/>
      <c r="AI91" s="35"/>
      <c r="AJ91" s="35"/>
      <c r="AK91" s="35"/>
      <c r="AL91" s="32" t="s">
        <v>27</v>
      </c>
      <c r="AM91" s="32"/>
      <c r="AN91" s="32"/>
      <c r="AO91" s="32"/>
      <c r="AP91" s="32"/>
      <c r="AQ91" s="32"/>
      <c r="AR91" s="43"/>
      <c r="AS91" s="37"/>
      <c r="AT91" s="37"/>
    </row>
    <row r="92" ht="18.6" customHeight="1" spans="1:46">
      <c r="A92" s="18">
        <f t="shared" si="23"/>
        <v>86</v>
      </c>
      <c r="B92" s="19" t="s">
        <v>305</v>
      </c>
      <c r="C92" s="19"/>
      <c r="D92" s="19"/>
      <c r="E92" s="20" t="s">
        <v>22</v>
      </c>
      <c r="F92" s="20"/>
      <c r="G92" s="20"/>
      <c r="H92" s="20"/>
      <c r="I92" s="20"/>
      <c r="J92" s="22" t="s">
        <v>80</v>
      </c>
      <c r="K92" s="22"/>
      <c r="L92" s="22"/>
      <c r="M92" s="22"/>
      <c r="N92" s="22" t="s">
        <v>306</v>
      </c>
      <c r="O92" s="22"/>
      <c r="P92" s="22"/>
      <c r="Q92" s="22"/>
      <c r="R92" s="23" t="s">
        <v>25</v>
      </c>
      <c r="S92" s="23"/>
      <c r="T92" s="22">
        <v>15.3</v>
      </c>
      <c r="U92" s="22"/>
      <c r="V92" s="22">
        <v>15.3</v>
      </c>
      <c r="W92" s="22"/>
      <c r="X92" s="24">
        <f t="shared" si="18"/>
        <v>17136</v>
      </c>
      <c r="Y92" s="24"/>
      <c r="Z92" s="24">
        <f t="shared" si="19"/>
        <v>1045.296</v>
      </c>
      <c r="AA92" s="31">
        <v>0.8</v>
      </c>
      <c r="AB92" s="32"/>
      <c r="AC92" s="33">
        <f t="shared" si="20"/>
        <v>836.2368</v>
      </c>
      <c r="AD92" s="34"/>
      <c r="AE92" s="34">
        <f t="shared" si="21"/>
        <v>209.0592</v>
      </c>
      <c r="AF92" s="35" t="s">
        <v>307</v>
      </c>
      <c r="AG92" s="35"/>
      <c r="AH92" s="35"/>
      <c r="AI92" s="35"/>
      <c r="AJ92" s="35"/>
      <c r="AK92" s="35"/>
      <c r="AL92" s="32" t="s">
        <v>27</v>
      </c>
      <c r="AM92" s="32"/>
      <c r="AN92" s="32"/>
      <c r="AO92" s="65"/>
      <c r="AP92" s="65"/>
      <c r="AQ92" s="66"/>
      <c r="AR92" s="46"/>
      <c r="AS92" s="37"/>
      <c r="AT92" s="37"/>
    </row>
    <row r="93" ht="18.6" customHeight="1" spans="1:46">
      <c r="A93" s="18">
        <f t="shared" si="23"/>
        <v>87</v>
      </c>
      <c r="B93" s="19" t="s">
        <v>308</v>
      </c>
      <c r="C93" s="19"/>
      <c r="D93" s="19"/>
      <c r="E93" s="20" t="s">
        <v>22</v>
      </c>
      <c r="F93" s="20"/>
      <c r="G93" s="20"/>
      <c r="H93" s="20"/>
      <c r="I93" s="20"/>
      <c r="J93" s="22" t="s">
        <v>84</v>
      </c>
      <c r="K93" s="22"/>
      <c r="L93" s="22"/>
      <c r="M93" s="22"/>
      <c r="N93" s="22" t="s">
        <v>309</v>
      </c>
      <c r="O93" s="22"/>
      <c r="P93" s="22"/>
      <c r="Q93" s="22"/>
      <c r="R93" s="23" t="s">
        <v>25</v>
      </c>
      <c r="S93" s="23"/>
      <c r="T93" s="22">
        <v>20.63</v>
      </c>
      <c r="U93" s="22"/>
      <c r="V93" s="22">
        <v>20.63</v>
      </c>
      <c r="W93" s="22"/>
      <c r="X93" s="24">
        <f t="shared" si="18"/>
        <v>23105.6</v>
      </c>
      <c r="Y93" s="24"/>
      <c r="Z93" s="24">
        <f t="shared" si="19"/>
        <v>1409.4416</v>
      </c>
      <c r="AA93" s="31">
        <v>0.8</v>
      </c>
      <c r="AB93" s="32"/>
      <c r="AC93" s="33">
        <f t="shared" si="20"/>
        <v>1127.55328</v>
      </c>
      <c r="AD93" s="34"/>
      <c r="AE93" s="34">
        <f t="shared" si="21"/>
        <v>281.88832</v>
      </c>
      <c r="AF93" s="35" t="s">
        <v>310</v>
      </c>
      <c r="AG93" s="35"/>
      <c r="AH93" s="35"/>
      <c r="AI93" s="35"/>
      <c r="AJ93" s="35"/>
      <c r="AK93" s="35"/>
      <c r="AL93" s="32" t="s">
        <v>27</v>
      </c>
      <c r="AM93" s="32"/>
      <c r="AN93" s="32"/>
      <c r="AO93" s="32"/>
      <c r="AP93" s="32"/>
      <c r="AQ93" s="42"/>
      <c r="AR93" s="43"/>
      <c r="AS93" s="37"/>
      <c r="AT93" s="37"/>
    </row>
    <row r="94" ht="21" customHeight="1" spans="1:46">
      <c r="A94" s="18">
        <f t="shared" si="23"/>
        <v>88</v>
      </c>
      <c r="B94" s="19" t="s">
        <v>311</v>
      </c>
      <c r="C94" s="19"/>
      <c r="D94" s="19"/>
      <c r="E94" s="20" t="s">
        <v>22</v>
      </c>
      <c r="F94" s="20"/>
      <c r="G94" s="20"/>
      <c r="H94" s="20"/>
      <c r="I94" s="20"/>
      <c r="J94" s="22" t="s">
        <v>76</v>
      </c>
      <c r="K94" s="22"/>
      <c r="L94" s="22"/>
      <c r="M94" s="22"/>
      <c r="N94" s="22" t="s">
        <v>312</v>
      </c>
      <c r="O94" s="22"/>
      <c r="P94" s="22"/>
      <c r="Q94" s="22"/>
      <c r="R94" s="23" t="s">
        <v>25</v>
      </c>
      <c r="S94" s="23"/>
      <c r="T94" s="22">
        <v>23.14</v>
      </c>
      <c r="U94" s="22"/>
      <c r="V94" s="22">
        <v>23.14</v>
      </c>
      <c r="W94" s="22"/>
      <c r="X94" s="24">
        <f t="shared" si="18"/>
        <v>25916.8</v>
      </c>
      <c r="Y94" s="24"/>
      <c r="Z94" s="24">
        <f t="shared" si="19"/>
        <v>1580.9248</v>
      </c>
      <c r="AA94" s="31">
        <v>0.8</v>
      </c>
      <c r="AB94" s="32"/>
      <c r="AC94" s="33">
        <f t="shared" si="20"/>
        <v>1264.73984</v>
      </c>
      <c r="AD94" s="34"/>
      <c r="AE94" s="34">
        <f t="shared" si="21"/>
        <v>316.18496</v>
      </c>
      <c r="AF94" s="35" t="s">
        <v>313</v>
      </c>
      <c r="AG94" s="35"/>
      <c r="AH94" s="35"/>
      <c r="AI94" s="35"/>
      <c r="AJ94" s="35"/>
      <c r="AK94" s="35"/>
      <c r="AL94" s="32" t="s">
        <v>27</v>
      </c>
      <c r="AM94" s="32"/>
      <c r="AN94" s="32"/>
      <c r="AO94" s="32"/>
      <c r="AP94" s="32"/>
      <c r="AQ94" s="42"/>
      <c r="AR94" s="43"/>
      <c r="AS94" s="37"/>
      <c r="AT94" s="37"/>
    </row>
    <row r="95" ht="21" customHeight="1" spans="1:44">
      <c r="A95" s="18">
        <f t="shared" si="23"/>
        <v>89</v>
      </c>
      <c r="B95" s="19" t="s">
        <v>314</v>
      </c>
      <c r="C95" s="19"/>
      <c r="D95" s="19"/>
      <c r="E95" s="20" t="s">
        <v>22</v>
      </c>
      <c r="F95" s="20"/>
      <c r="G95" s="20"/>
      <c r="H95" s="20"/>
      <c r="I95" s="20"/>
      <c r="J95" s="22" t="s">
        <v>37</v>
      </c>
      <c r="K95" s="22"/>
      <c r="L95" s="22"/>
      <c r="M95" s="22"/>
      <c r="N95" s="22" t="s">
        <v>315</v>
      </c>
      <c r="O95" s="22"/>
      <c r="P95" s="22"/>
      <c r="Q95" s="22"/>
      <c r="R95" s="23" t="s">
        <v>25</v>
      </c>
      <c r="S95" s="23"/>
      <c r="T95" s="22">
        <v>15.3</v>
      </c>
      <c r="U95" s="22"/>
      <c r="V95" s="22">
        <v>15.3</v>
      </c>
      <c r="W95" s="22"/>
      <c r="X95" s="24">
        <f t="shared" si="18"/>
        <v>17136</v>
      </c>
      <c r="Y95" s="24"/>
      <c r="Z95" s="24">
        <f t="shared" si="19"/>
        <v>1045.296</v>
      </c>
      <c r="AA95" s="31">
        <v>0.8</v>
      </c>
      <c r="AB95" s="32"/>
      <c r="AC95" s="33">
        <f t="shared" si="20"/>
        <v>836.2368</v>
      </c>
      <c r="AD95" s="34"/>
      <c r="AE95" s="34">
        <f t="shared" si="21"/>
        <v>209.0592</v>
      </c>
      <c r="AF95" s="35" t="s">
        <v>316</v>
      </c>
      <c r="AG95" s="35"/>
      <c r="AH95" s="35"/>
      <c r="AI95" s="35"/>
      <c r="AJ95" s="35"/>
      <c r="AK95" s="35"/>
      <c r="AL95" s="32" t="s">
        <v>27</v>
      </c>
      <c r="AM95" s="32"/>
      <c r="AN95" s="32"/>
      <c r="AO95" s="32"/>
      <c r="AP95" s="32"/>
      <c r="AQ95" s="42"/>
      <c r="AR95" s="43"/>
    </row>
    <row r="96" ht="21" customHeight="1" spans="1:44">
      <c r="A96" s="18">
        <f t="shared" si="23"/>
        <v>90</v>
      </c>
      <c r="B96" s="19" t="s">
        <v>317</v>
      </c>
      <c r="C96" s="19"/>
      <c r="D96" s="19"/>
      <c r="E96" s="20" t="s">
        <v>22</v>
      </c>
      <c r="F96" s="20"/>
      <c r="G96" s="20"/>
      <c r="H96" s="20"/>
      <c r="I96" s="20"/>
      <c r="J96" s="22" t="s">
        <v>41</v>
      </c>
      <c r="K96" s="22"/>
      <c r="L96" s="22"/>
      <c r="M96" s="22"/>
      <c r="N96" s="22" t="s">
        <v>318</v>
      </c>
      <c r="O96" s="22"/>
      <c r="P96" s="22"/>
      <c r="Q96" s="22"/>
      <c r="R96" s="23" t="s">
        <v>25</v>
      </c>
      <c r="S96" s="23"/>
      <c r="T96" s="22">
        <v>47.47</v>
      </c>
      <c r="U96" s="22"/>
      <c r="V96" s="22">
        <v>47.47</v>
      </c>
      <c r="W96" s="22"/>
      <c r="X96" s="24">
        <f t="shared" si="18"/>
        <v>53166.4</v>
      </c>
      <c r="Y96" s="24"/>
      <c r="Z96" s="24">
        <f t="shared" si="19"/>
        <v>3243.1504</v>
      </c>
      <c r="AA96" s="31">
        <v>0.8</v>
      </c>
      <c r="AB96" s="32"/>
      <c r="AC96" s="33">
        <f t="shared" si="20"/>
        <v>2594.52032</v>
      </c>
      <c r="AD96" s="34"/>
      <c r="AE96" s="34">
        <f t="shared" si="21"/>
        <v>648.63008</v>
      </c>
      <c r="AF96" s="35" t="s">
        <v>319</v>
      </c>
      <c r="AG96" s="35"/>
      <c r="AH96" s="35"/>
      <c r="AI96" s="35"/>
      <c r="AJ96" s="35"/>
      <c r="AK96" s="35"/>
      <c r="AL96" s="32" t="s">
        <v>27</v>
      </c>
      <c r="AM96" s="32"/>
      <c r="AN96" s="32"/>
      <c r="AO96" s="32"/>
      <c r="AP96" s="32"/>
      <c r="AQ96" s="42"/>
      <c r="AR96" s="43"/>
    </row>
    <row r="97" ht="21" customHeight="1" spans="1:44">
      <c r="A97" s="18">
        <f t="shared" ref="A97:A103" si="24">ROW()-6</f>
        <v>91</v>
      </c>
      <c r="B97" s="19" t="s">
        <v>320</v>
      </c>
      <c r="C97" s="19"/>
      <c r="D97" s="19"/>
      <c r="E97" s="20" t="s">
        <v>22</v>
      </c>
      <c r="F97" s="20"/>
      <c r="G97" s="20"/>
      <c r="H97" s="20"/>
      <c r="I97" s="20"/>
      <c r="J97" s="22" t="s">
        <v>33</v>
      </c>
      <c r="K97" s="22"/>
      <c r="L97" s="22"/>
      <c r="M97" s="22"/>
      <c r="N97" s="22" t="s">
        <v>321</v>
      </c>
      <c r="O97" s="22"/>
      <c r="P97" s="22"/>
      <c r="Q97" s="22"/>
      <c r="R97" s="23" t="s">
        <v>25</v>
      </c>
      <c r="S97" s="23"/>
      <c r="T97" s="22">
        <v>97.8</v>
      </c>
      <c r="U97" s="22"/>
      <c r="V97" s="22">
        <v>97.8</v>
      </c>
      <c r="W97" s="22"/>
      <c r="X97" s="24">
        <f t="shared" si="18"/>
        <v>109536</v>
      </c>
      <c r="Y97" s="24"/>
      <c r="Z97" s="24">
        <f t="shared" si="19"/>
        <v>6681.696</v>
      </c>
      <c r="AA97" s="31">
        <v>0.8</v>
      </c>
      <c r="AB97" s="32"/>
      <c r="AC97" s="33">
        <f t="shared" si="20"/>
        <v>5345.3568</v>
      </c>
      <c r="AD97" s="34"/>
      <c r="AE97" s="34">
        <f t="shared" si="21"/>
        <v>1336.3392</v>
      </c>
      <c r="AF97" s="35" t="s">
        <v>322</v>
      </c>
      <c r="AG97" s="35"/>
      <c r="AH97" s="35"/>
      <c r="AI97" s="35"/>
      <c r="AJ97" s="35"/>
      <c r="AK97" s="35"/>
      <c r="AL97" s="32" t="s">
        <v>27</v>
      </c>
      <c r="AM97" s="32"/>
      <c r="AN97" s="32"/>
      <c r="AO97" s="32"/>
      <c r="AP97" s="32"/>
      <c r="AQ97" s="42"/>
      <c r="AR97" s="43"/>
    </row>
    <row r="98" ht="21" customHeight="1" spans="1:44">
      <c r="A98" s="18">
        <f t="shared" si="24"/>
        <v>92</v>
      </c>
      <c r="B98" s="19" t="s">
        <v>323</v>
      </c>
      <c r="C98" s="19"/>
      <c r="D98" s="19"/>
      <c r="E98" s="20" t="s">
        <v>22</v>
      </c>
      <c r="F98" s="20"/>
      <c r="G98" s="20"/>
      <c r="H98" s="20"/>
      <c r="I98" s="20"/>
      <c r="J98" s="22" t="s">
        <v>100</v>
      </c>
      <c r="K98" s="22"/>
      <c r="L98" s="22"/>
      <c r="M98" s="22"/>
      <c r="N98" s="22" t="s">
        <v>324</v>
      </c>
      <c r="O98" s="22"/>
      <c r="P98" s="22"/>
      <c r="Q98" s="22"/>
      <c r="R98" s="23" t="s">
        <v>25</v>
      </c>
      <c r="S98" s="23"/>
      <c r="T98" s="22">
        <v>96.2</v>
      </c>
      <c r="U98" s="22"/>
      <c r="V98" s="22">
        <v>96.2</v>
      </c>
      <c r="W98" s="22"/>
      <c r="X98" s="24">
        <f t="shared" si="18"/>
        <v>107744</v>
      </c>
      <c r="Y98" s="24"/>
      <c r="Z98" s="24">
        <f t="shared" si="19"/>
        <v>6572.384</v>
      </c>
      <c r="AA98" s="31">
        <v>0.8</v>
      </c>
      <c r="AB98" s="32"/>
      <c r="AC98" s="33">
        <f t="shared" si="20"/>
        <v>5257.9072</v>
      </c>
      <c r="AD98" s="34"/>
      <c r="AE98" s="34">
        <f t="shared" si="21"/>
        <v>1314.4768</v>
      </c>
      <c r="AF98" s="35" t="s">
        <v>325</v>
      </c>
      <c r="AG98" s="35"/>
      <c r="AH98" s="35"/>
      <c r="AI98" s="35"/>
      <c r="AJ98" s="35"/>
      <c r="AK98" s="35"/>
      <c r="AL98" s="32" t="s">
        <v>27</v>
      </c>
      <c r="AM98" s="32"/>
      <c r="AN98" s="32"/>
      <c r="AO98" s="32"/>
      <c r="AP98" s="32"/>
      <c r="AQ98" s="42"/>
      <c r="AR98" s="43"/>
    </row>
    <row r="99" ht="21" customHeight="1" spans="1:44">
      <c r="A99" s="18">
        <f t="shared" si="24"/>
        <v>93</v>
      </c>
      <c r="B99" s="19" t="s">
        <v>326</v>
      </c>
      <c r="C99" s="19"/>
      <c r="D99" s="19"/>
      <c r="E99" s="20" t="s">
        <v>22</v>
      </c>
      <c r="F99" s="20"/>
      <c r="G99" s="20"/>
      <c r="H99" s="20"/>
      <c r="I99" s="20"/>
      <c r="J99" s="22" t="s">
        <v>84</v>
      </c>
      <c r="K99" s="22"/>
      <c r="L99" s="22"/>
      <c r="M99" s="22"/>
      <c r="N99" s="22" t="s">
        <v>327</v>
      </c>
      <c r="O99" s="22"/>
      <c r="P99" s="22"/>
      <c r="Q99" s="22"/>
      <c r="R99" s="23" t="s">
        <v>25</v>
      </c>
      <c r="S99" s="23"/>
      <c r="T99" s="22">
        <v>13.19</v>
      </c>
      <c r="U99" s="22"/>
      <c r="V99" s="22">
        <v>13.19</v>
      </c>
      <c r="W99" s="22"/>
      <c r="X99" s="24">
        <f t="shared" si="18"/>
        <v>14772.8</v>
      </c>
      <c r="Y99" s="24"/>
      <c r="Z99" s="24">
        <f t="shared" si="19"/>
        <v>901.1408</v>
      </c>
      <c r="AA99" s="31">
        <v>0.8</v>
      </c>
      <c r="AB99" s="32"/>
      <c r="AC99" s="33">
        <f t="shared" si="20"/>
        <v>720.91264</v>
      </c>
      <c r="AD99" s="34"/>
      <c r="AE99" s="34">
        <f t="shared" si="21"/>
        <v>180.22816</v>
      </c>
      <c r="AF99" s="35" t="s">
        <v>328</v>
      </c>
      <c r="AG99" s="35"/>
      <c r="AH99" s="35"/>
      <c r="AI99" s="35"/>
      <c r="AJ99" s="35"/>
      <c r="AK99" s="35"/>
      <c r="AL99" s="32" t="s">
        <v>27</v>
      </c>
      <c r="AM99" s="32"/>
      <c r="AN99" s="32"/>
      <c r="AO99" s="32"/>
      <c r="AP99" s="32"/>
      <c r="AQ99" s="42"/>
      <c r="AR99" s="43"/>
    </row>
    <row r="100" ht="21" customHeight="1" spans="1:44">
      <c r="A100" s="18">
        <f t="shared" si="24"/>
        <v>94</v>
      </c>
      <c r="B100" s="19" t="s">
        <v>329</v>
      </c>
      <c r="C100" s="19"/>
      <c r="D100" s="19"/>
      <c r="E100" s="20" t="s">
        <v>22</v>
      </c>
      <c r="F100" s="20"/>
      <c r="G100" s="20"/>
      <c r="H100" s="20"/>
      <c r="I100" s="20"/>
      <c r="J100" s="22" t="s">
        <v>107</v>
      </c>
      <c r="K100" s="22"/>
      <c r="L100" s="22"/>
      <c r="M100" s="22"/>
      <c r="N100" s="22" t="s">
        <v>330</v>
      </c>
      <c r="O100" s="22"/>
      <c r="P100" s="22"/>
      <c r="Q100" s="22"/>
      <c r="R100" s="23" t="s">
        <v>25</v>
      </c>
      <c r="S100" s="23"/>
      <c r="T100" s="22">
        <v>13.59</v>
      </c>
      <c r="U100" s="22"/>
      <c r="V100" s="22">
        <v>13.59</v>
      </c>
      <c r="W100" s="22"/>
      <c r="X100" s="24">
        <f t="shared" ref="X100:X116" si="25">T100*1120</f>
        <v>15220.8</v>
      </c>
      <c r="Y100" s="24"/>
      <c r="Z100" s="24">
        <f t="shared" ref="Z100:Z116" si="26">T100*68.32</f>
        <v>928.4688</v>
      </c>
      <c r="AA100" s="31">
        <v>0.8</v>
      </c>
      <c r="AB100" s="32"/>
      <c r="AC100" s="33">
        <f t="shared" ref="AC100:AC116" si="27">Z100*AA100</f>
        <v>742.77504</v>
      </c>
      <c r="AD100" s="34"/>
      <c r="AE100" s="34">
        <f t="shared" ref="AE100:AE116" si="28">T100*13.664</f>
        <v>185.69376</v>
      </c>
      <c r="AF100" s="35" t="s">
        <v>331</v>
      </c>
      <c r="AG100" s="35"/>
      <c r="AH100" s="35"/>
      <c r="AI100" s="35"/>
      <c r="AJ100" s="35"/>
      <c r="AK100" s="35"/>
      <c r="AL100" s="32" t="s">
        <v>27</v>
      </c>
      <c r="AM100" s="32"/>
      <c r="AN100" s="32"/>
      <c r="AO100" s="32"/>
      <c r="AP100" s="32"/>
      <c r="AQ100" s="42"/>
      <c r="AR100" s="43"/>
    </row>
    <row r="101" ht="21" customHeight="1" spans="1:44">
      <c r="A101" s="18">
        <f t="shared" si="24"/>
        <v>95</v>
      </c>
      <c r="B101" s="19" t="s">
        <v>332</v>
      </c>
      <c r="C101" s="19"/>
      <c r="D101" s="19"/>
      <c r="E101" s="20" t="s">
        <v>22</v>
      </c>
      <c r="F101" s="20"/>
      <c r="G101" s="20"/>
      <c r="H101" s="20"/>
      <c r="I101" s="20"/>
      <c r="J101" s="22" t="s">
        <v>45</v>
      </c>
      <c r="K101" s="22"/>
      <c r="L101" s="22"/>
      <c r="M101" s="22"/>
      <c r="N101" s="22" t="s">
        <v>333</v>
      </c>
      <c r="O101" s="22"/>
      <c r="P101" s="22"/>
      <c r="Q101" s="22"/>
      <c r="R101" s="23" t="s">
        <v>25</v>
      </c>
      <c r="S101" s="23"/>
      <c r="T101" s="22">
        <v>19.28</v>
      </c>
      <c r="U101" s="22"/>
      <c r="V101" s="22">
        <v>19.28</v>
      </c>
      <c r="W101" s="22"/>
      <c r="X101" s="24">
        <f t="shared" si="25"/>
        <v>21593.6</v>
      </c>
      <c r="Y101" s="24"/>
      <c r="Z101" s="24">
        <f t="shared" si="26"/>
        <v>1317.2096</v>
      </c>
      <c r="AA101" s="31">
        <v>0.8</v>
      </c>
      <c r="AB101" s="32"/>
      <c r="AC101" s="33">
        <f t="shared" si="27"/>
        <v>1053.76768</v>
      </c>
      <c r="AD101" s="34"/>
      <c r="AE101" s="34">
        <f t="shared" si="28"/>
        <v>263.44192</v>
      </c>
      <c r="AF101" s="35" t="s">
        <v>334</v>
      </c>
      <c r="AG101" s="35"/>
      <c r="AH101" s="35"/>
      <c r="AI101" s="35"/>
      <c r="AJ101" s="35"/>
      <c r="AK101" s="35"/>
      <c r="AL101" s="32" t="s">
        <v>27</v>
      </c>
      <c r="AM101" s="32"/>
      <c r="AN101" s="32"/>
      <c r="AO101" s="32"/>
      <c r="AP101" s="32"/>
      <c r="AQ101" s="42"/>
      <c r="AR101" s="43"/>
    </row>
    <row r="102" ht="21" customHeight="1" spans="1:44">
      <c r="A102" s="18">
        <f t="shared" si="24"/>
        <v>96</v>
      </c>
      <c r="B102" s="19" t="s">
        <v>335</v>
      </c>
      <c r="C102" s="19"/>
      <c r="D102" s="19"/>
      <c r="E102" s="20" t="s">
        <v>22</v>
      </c>
      <c r="F102" s="20"/>
      <c r="G102" s="20"/>
      <c r="H102" s="20"/>
      <c r="I102" s="20"/>
      <c r="J102" s="22" t="s">
        <v>37</v>
      </c>
      <c r="K102" s="22"/>
      <c r="L102" s="22"/>
      <c r="M102" s="22"/>
      <c r="N102" s="22" t="s">
        <v>336</v>
      </c>
      <c r="O102" s="22"/>
      <c r="P102" s="22"/>
      <c r="Q102" s="22"/>
      <c r="R102" s="23" t="s">
        <v>25</v>
      </c>
      <c r="S102" s="23"/>
      <c r="T102" s="22">
        <v>11.58</v>
      </c>
      <c r="U102" s="22"/>
      <c r="V102" s="22">
        <v>11.58</v>
      </c>
      <c r="W102" s="22"/>
      <c r="X102" s="24">
        <f t="shared" si="25"/>
        <v>12969.6</v>
      </c>
      <c r="Y102" s="24"/>
      <c r="Z102" s="24">
        <f t="shared" si="26"/>
        <v>791.1456</v>
      </c>
      <c r="AA102" s="31">
        <v>0.8</v>
      </c>
      <c r="AB102" s="32"/>
      <c r="AC102" s="33">
        <f t="shared" si="27"/>
        <v>632.91648</v>
      </c>
      <c r="AD102" s="34"/>
      <c r="AE102" s="34">
        <f t="shared" si="28"/>
        <v>158.22912</v>
      </c>
      <c r="AF102" s="35" t="s">
        <v>337</v>
      </c>
      <c r="AG102" s="35"/>
      <c r="AH102" s="35"/>
      <c r="AI102" s="35"/>
      <c r="AJ102" s="35"/>
      <c r="AK102" s="35"/>
      <c r="AL102" s="32" t="s">
        <v>27</v>
      </c>
      <c r="AM102" s="32"/>
      <c r="AN102" s="32"/>
      <c r="AO102" s="32"/>
      <c r="AP102" s="32"/>
      <c r="AQ102" s="42"/>
      <c r="AR102" s="43"/>
    </row>
    <row r="103" ht="21" customHeight="1" spans="1:44">
      <c r="A103" s="18">
        <f t="shared" si="24"/>
        <v>97</v>
      </c>
      <c r="B103" s="19" t="s">
        <v>338</v>
      </c>
      <c r="C103" s="19"/>
      <c r="D103" s="19"/>
      <c r="E103" s="20" t="s">
        <v>22</v>
      </c>
      <c r="F103" s="20"/>
      <c r="G103" s="20"/>
      <c r="H103" s="20"/>
      <c r="I103" s="20"/>
      <c r="J103" s="22" t="s">
        <v>117</v>
      </c>
      <c r="K103" s="22"/>
      <c r="L103" s="22"/>
      <c r="M103" s="22"/>
      <c r="N103" s="22" t="s">
        <v>339</v>
      </c>
      <c r="O103" s="22"/>
      <c r="P103" s="22"/>
      <c r="Q103" s="22"/>
      <c r="R103" s="23" t="s">
        <v>25</v>
      </c>
      <c r="S103" s="23"/>
      <c r="T103" s="22">
        <v>20</v>
      </c>
      <c r="U103" s="22"/>
      <c r="V103" s="22">
        <v>20</v>
      </c>
      <c r="W103" s="22"/>
      <c r="X103" s="24">
        <f t="shared" si="25"/>
        <v>22400</v>
      </c>
      <c r="Y103" s="24"/>
      <c r="Z103" s="24">
        <f t="shared" si="26"/>
        <v>1366.4</v>
      </c>
      <c r="AA103" s="31">
        <v>0.8</v>
      </c>
      <c r="AB103" s="32"/>
      <c r="AC103" s="33">
        <f t="shared" si="27"/>
        <v>1093.12</v>
      </c>
      <c r="AD103" s="34"/>
      <c r="AE103" s="34">
        <f t="shared" si="28"/>
        <v>273.28</v>
      </c>
      <c r="AF103" s="35" t="s">
        <v>340</v>
      </c>
      <c r="AG103" s="35"/>
      <c r="AH103" s="35"/>
      <c r="AI103" s="35"/>
      <c r="AJ103" s="35"/>
      <c r="AK103" s="35"/>
      <c r="AL103" s="32" t="s">
        <v>27</v>
      </c>
      <c r="AM103" s="32"/>
      <c r="AN103" s="32"/>
      <c r="AO103" s="32"/>
      <c r="AP103" s="32"/>
      <c r="AQ103" s="42"/>
      <c r="AR103" s="43"/>
    </row>
    <row r="104" ht="21" customHeight="1" spans="1:44">
      <c r="A104" s="18">
        <f t="shared" ref="A104:A116" si="29">ROW()-6</f>
        <v>98</v>
      </c>
      <c r="B104" s="19" t="s">
        <v>341</v>
      </c>
      <c r="C104" s="19"/>
      <c r="D104" s="19"/>
      <c r="E104" s="20" t="s">
        <v>22</v>
      </c>
      <c r="F104" s="20"/>
      <c r="G104" s="20"/>
      <c r="H104" s="20"/>
      <c r="I104" s="20"/>
      <c r="J104" s="22" t="s">
        <v>121</v>
      </c>
      <c r="K104" s="22"/>
      <c r="L104" s="22"/>
      <c r="M104" s="22"/>
      <c r="N104" s="22" t="s">
        <v>342</v>
      </c>
      <c r="O104" s="22"/>
      <c r="P104" s="22"/>
      <c r="Q104" s="22"/>
      <c r="R104" s="23" t="s">
        <v>25</v>
      </c>
      <c r="S104" s="23"/>
      <c r="T104" s="22">
        <v>22.15</v>
      </c>
      <c r="U104" s="22"/>
      <c r="V104" s="22">
        <v>22.15</v>
      </c>
      <c r="W104" s="22"/>
      <c r="X104" s="24">
        <f t="shared" si="25"/>
        <v>24808</v>
      </c>
      <c r="Y104" s="24"/>
      <c r="Z104" s="24">
        <f t="shared" si="26"/>
        <v>1513.288</v>
      </c>
      <c r="AA104" s="31">
        <v>0.8</v>
      </c>
      <c r="AB104" s="32"/>
      <c r="AC104" s="33">
        <f t="shared" si="27"/>
        <v>1210.6304</v>
      </c>
      <c r="AD104" s="34"/>
      <c r="AE104" s="34">
        <f t="shared" si="28"/>
        <v>302.6576</v>
      </c>
      <c r="AF104" s="35" t="s">
        <v>343</v>
      </c>
      <c r="AG104" s="35"/>
      <c r="AH104" s="35"/>
      <c r="AI104" s="35"/>
      <c r="AJ104" s="35"/>
      <c r="AK104" s="35"/>
      <c r="AL104" s="32" t="s">
        <v>27</v>
      </c>
      <c r="AM104" s="32"/>
      <c r="AN104" s="32"/>
      <c r="AO104" s="32"/>
      <c r="AP104" s="32"/>
      <c r="AQ104" s="42"/>
      <c r="AR104" s="43"/>
    </row>
    <row r="105" ht="21" customHeight="1" spans="1:44">
      <c r="A105" s="18">
        <f t="shared" si="29"/>
        <v>99</v>
      </c>
      <c r="B105" s="19" t="s">
        <v>344</v>
      </c>
      <c r="C105" s="19"/>
      <c r="D105" s="19"/>
      <c r="E105" s="20" t="s">
        <v>22</v>
      </c>
      <c r="F105" s="20"/>
      <c r="G105" s="20"/>
      <c r="H105" s="20"/>
      <c r="I105" s="20"/>
      <c r="J105" s="22" t="s">
        <v>33</v>
      </c>
      <c r="K105" s="22"/>
      <c r="L105" s="22"/>
      <c r="M105" s="22"/>
      <c r="N105" s="22" t="s">
        <v>345</v>
      </c>
      <c r="O105" s="22"/>
      <c r="P105" s="22"/>
      <c r="Q105" s="22"/>
      <c r="R105" s="23" t="s">
        <v>25</v>
      </c>
      <c r="S105" s="23"/>
      <c r="T105" s="22">
        <v>24</v>
      </c>
      <c r="U105" s="22"/>
      <c r="V105" s="22">
        <v>24</v>
      </c>
      <c r="W105" s="22"/>
      <c r="X105" s="24">
        <f t="shared" si="25"/>
        <v>26880</v>
      </c>
      <c r="Y105" s="24"/>
      <c r="Z105" s="24">
        <f t="shared" si="26"/>
        <v>1639.68</v>
      </c>
      <c r="AA105" s="31">
        <v>0.8</v>
      </c>
      <c r="AB105" s="32"/>
      <c r="AC105" s="33">
        <f t="shared" si="27"/>
        <v>1311.744</v>
      </c>
      <c r="AD105" s="34"/>
      <c r="AE105" s="34">
        <f t="shared" si="28"/>
        <v>327.936</v>
      </c>
      <c r="AF105" s="35" t="s">
        <v>346</v>
      </c>
      <c r="AG105" s="35"/>
      <c r="AH105" s="35"/>
      <c r="AI105" s="35"/>
      <c r="AJ105" s="35"/>
      <c r="AK105" s="35"/>
      <c r="AL105" s="32" t="s">
        <v>27</v>
      </c>
      <c r="AM105" s="32"/>
      <c r="AN105" s="32"/>
      <c r="AO105" s="32"/>
      <c r="AP105" s="32"/>
      <c r="AQ105" s="42"/>
      <c r="AR105" s="43"/>
    </row>
    <row r="106" ht="21" customHeight="1" spans="1:44">
      <c r="A106" s="18">
        <f t="shared" si="29"/>
        <v>100</v>
      </c>
      <c r="B106" s="19" t="s">
        <v>347</v>
      </c>
      <c r="C106" s="19"/>
      <c r="D106" s="19"/>
      <c r="E106" s="20" t="s">
        <v>22</v>
      </c>
      <c r="F106" s="20"/>
      <c r="G106" s="20"/>
      <c r="H106" s="20"/>
      <c r="I106" s="20"/>
      <c r="J106" s="22" t="s">
        <v>128</v>
      </c>
      <c r="K106" s="22"/>
      <c r="L106" s="22"/>
      <c r="M106" s="22"/>
      <c r="N106" s="22" t="s">
        <v>348</v>
      </c>
      <c r="O106" s="22"/>
      <c r="P106" s="22"/>
      <c r="Q106" s="22"/>
      <c r="R106" s="23" t="s">
        <v>25</v>
      </c>
      <c r="S106" s="23"/>
      <c r="T106" s="22">
        <v>13.88</v>
      </c>
      <c r="U106" s="22"/>
      <c r="V106" s="22">
        <v>13.88</v>
      </c>
      <c r="W106" s="22"/>
      <c r="X106" s="24">
        <f t="shared" si="25"/>
        <v>15545.6</v>
      </c>
      <c r="Y106" s="24"/>
      <c r="Z106" s="24">
        <f t="shared" si="26"/>
        <v>948.2816</v>
      </c>
      <c r="AA106" s="31">
        <v>0.8</v>
      </c>
      <c r="AB106" s="32"/>
      <c r="AC106" s="33">
        <f t="shared" si="27"/>
        <v>758.62528</v>
      </c>
      <c r="AD106" s="34"/>
      <c r="AE106" s="34">
        <f t="shared" si="28"/>
        <v>189.65632</v>
      </c>
      <c r="AF106" s="35" t="s">
        <v>349</v>
      </c>
      <c r="AG106" s="35"/>
      <c r="AH106" s="35"/>
      <c r="AI106" s="35"/>
      <c r="AJ106" s="35"/>
      <c r="AK106" s="35"/>
      <c r="AL106" s="32" t="s">
        <v>27</v>
      </c>
      <c r="AM106" s="32"/>
      <c r="AN106" s="32"/>
      <c r="AO106" s="32"/>
      <c r="AP106" s="32"/>
      <c r="AQ106" s="42"/>
      <c r="AR106" s="43"/>
    </row>
    <row r="107" ht="21" customHeight="1" spans="1:44">
      <c r="A107" s="18">
        <f t="shared" si="29"/>
        <v>101</v>
      </c>
      <c r="B107" s="19" t="s">
        <v>350</v>
      </c>
      <c r="C107" s="19"/>
      <c r="D107" s="19"/>
      <c r="E107" s="20" t="s">
        <v>22</v>
      </c>
      <c r="F107" s="20"/>
      <c r="G107" s="20"/>
      <c r="H107" s="20"/>
      <c r="I107" s="20"/>
      <c r="J107" s="22" t="s">
        <v>128</v>
      </c>
      <c r="K107" s="22"/>
      <c r="L107" s="22"/>
      <c r="M107" s="22"/>
      <c r="N107" s="22" t="s">
        <v>351</v>
      </c>
      <c r="O107" s="22"/>
      <c r="P107" s="22"/>
      <c r="Q107" s="22"/>
      <c r="R107" s="23" t="s">
        <v>25</v>
      </c>
      <c r="S107" s="23"/>
      <c r="T107" s="22">
        <v>20</v>
      </c>
      <c r="U107" s="22"/>
      <c r="V107" s="22">
        <v>20</v>
      </c>
      <c r="W107" s="22"/>
      <c r="X107" s="24">
        <f t="shared" si="25"/>
        <v>22400</v>
      </c>
      <c r="Y107" s="24"/>
      <c r="Z107" s="24">
        <f t="shared" si="26"/>
        <v>1366.4</v>
      </c>
      <c r="AA107" s="31">
        <v>0.8</v>
      </c>
      <c r="AB107" s="32"/>
      <c r="AC107" s="33">
        <f t="shared" si="27"/>
        <v>1093.12</v>
      </c>
      <c r="AD107" s="34"/>
      <c r="AE107" s="34">
        <f t="shared" si="28"/>
        <v>273.28</v>
      </c>
      <c r="AF107" s="35" t="s">
        <v>352</v>
      </c>
      <c r="AG107" s="35"/>
      <c r="AH107" s="35"/>
      <c r="AI107" s="35"/>
      <c r="AJ107" s="35"/>
      <c r="AK107" s="35"/>
      <c r="AL107" s="32" t="s">
        <v>27</v>
      </c>
      <c r="AM107" s="32"/>
      <c r="AN107" s="32"/>
      <c r="AO107" s="32"/>
      <c r="AP107" s="32"/>
      <c r="AQ107" s="42"/>
      <c r="AR107" s="43"/>
    </row>
    <row r="108" ht="21" customHeight="1" spans="1:44">
      <c r="A108" s="18">
        <f t="shared" si="29"/>
        <v>102</v>
      </c>
      <c r="B108" s="19" t="s">
        <v>353</v>
      </c>
      <c r="C108" s="19"/>
      <c r="D108" s="19"/>
      <c r="E108" s="20" t="s">
        <v>22</v>
      </c>
      <c r="F108" s="20"/>
      <c r="G108" s="20"/>
      <c r="H108" s="20"/>
      <c r="I108" s="20"/>
      <c r="J108" s="22" t="s">
        <v>80</v>
      </c>
      <c r="K108" s="22"/>
      <c r="L108" s="22"/>
      <c r="M108" s="22"/>
      <c r="N108" s="22" t="s">
        <v>354</v>
      </c>
      <c r="O108" s="22"/>
      <c r="P108" s="22"/>
      <c r="Q108" s="22"/>
      <c r="R108" s="23" t="s">
        <v>25</v>
      </c>
      <c r="S108" s="23"/>
      <c r="T108" s="22">
        <v>15.75</v>
      </c>
      <c r="U108" s="22"/>
      <c r="V108" s="22">
        <v>15.75</v>
      </c>
      <c r="W108" s="22"/>
      <c r="X108" s="24">
        <f t="shared" si="25"/>
        <v>17640</v>
      </c>
      <c r="Y108" s="24"/>
      <c r="Z108" s="24">
        <f t="shared" si="26"/>
        <v>1076.04</v>
      </c>
      <c r="AA108" s="31">
        <v>0.8</v>
      </c>
      <c r="AB108" s="32"/>
      <c r="AC108" s="33">
        <f t="shared" si="27"/>
        <v>860.832</v>
      </c>
      <c r="AD108" s="34"/>
      <c r="AE108" s="34">
        <f t="shared" si="28"/>
        <v>215.208</v>
      </c>
      <c r="AF108" s="35" t="s">
        <v>355</v>
      </c>
      <c r="AG108" s="35"/>
      <c r="AH108" s="35"/>
      <c r="AI108" s="35"/>
      <c r="AJ108" s="35"/>
      <c r="AK108" s="35"/>
      <c r="AL108" s="32" t="s">
        <v>27</v>
      </c>
      <c r="AM108" s="32"/>
      <c r="AN108" s="32"/>
      <c r="AO108" s="32"/>
      <c r="AP108" s="32"/>
      <c r="AQ108" s="42"/>
      <c r="AR108" s="43"/>
    </row>
    <row r="109" ht="21" customHeight="1" spans="1:44">
      <c r="A109" s="18">
        <f t="shared" si="29"/>
        <v>103</v>
      </c>
      <c r="B109" s="19" t="s">
        <v>356</v>
      </c>
      <c r="C109" s="19"/>
      <c r="D109" s="19"/>
      <c r="E109" s="20" t="s">
        <v>22</v>
      </c>
      <c r="F109" s="20"/>
      <c r="G109" s="20"/>
      <c r="H109" s="20"/>
      <c r="I109" s="20"/>
      <c r="J109" s="22" t="s">
        <v>80</v>
      </c>
      <c r="K109" s="22"/>
      <c r="L109" s="22"/>
      <c r="M109" s="22"/>
      <c r="N109" s="22" t="s">
        <v>357</v>
      </c>
      <c r="O109" s="22"/>
      <c r="P109" s="22"/>
      <c r="Q109" s="22"/>
      <c r="R109" s="23" t="s">
        <v>25</v>
      </c>
      <c r="S109" s="23"/>
      <c r="T109" s="22">
        <v>12.2</v>
      </c>
      <c r="U109" s="22"/>
      <c r="V109" s="22">
        <v>12.2</v>
      </c>
      <c r="W109" s="22"/>
      <c r="X109" s="24">
        <f t="shared" si="25"/>
        <v>13664</v>
      </c>
      <c r="Y109" s="24"/>
      <c r="Z109" s="24">
        <f t="shared" si="26"/>
        <v>833.504</v>
      </c>
      <c r="AA109" s="31">
        <v>0.8</v>
      </c>
      <c r="AB109" s="32"/>
      <c r="AC109" s="33">
        <f t="shared" si="27"/>
        <v>666.8032</v>
      </c>
      <c r="AD109" s="34"/>
      <c r="AE109" s="34">
        <f t="shared" si="28"/>
        <v>166.7008</v>
      </c>
      <c r="AF109" s="35" t="s">
        <v>358</v>
      </c>
      <c r="AG109" s="35"/>
      <c r="AH109" s="35"/>
      <c r="AI109" s="35"/>
      <c r="AJ109" s="35"/>
      <c r="AK109" s="35"/>
      <c r="AL109" s="32" t="s">
        <v>27</v>
      </c>
      <c r="AM109" s="32"/>
      <c r="AN109" s="32"/>
      <c r="AO109" s="32"/>
      <c r="AP109" s="32"/>
      <c r="AQ109" s="42"/>
      <c r="AR109" s="43"/>
    </row>
    <row r="110" ht="21" customHeight="1" spans="1:44">
      <c r="A110" s="18">
        <f t="shared" si="29"/>
        <v>104</v>
      </c>
      <c r="B110" s="19" t="s">
        <v>359</v>
      </c>
      <c r="C110" s="19"/>
      <c r="D110" s="19"/>
      <c r="E110" s="20" t="s">
        <v>22</v>
      </c>
      <c r="F110" s="20"/>
      <c r="G110" s="20"/>
      <c r="H110" s="20"/>
      <c r="I110" s="20"/>
      <c r="J110" s="22" t="s">
        <v>117</v>
      </c>
      <c r="K110" s="22"/>
      <c r="L110" s="22"/>
      <c r="M110" s="22"/>
      <c r="N110" s="22" t="s">
        <v>360</v>
      </c>
      <c r="O110" s="22"/>
      <c r="P110" s="22"/>
      <c r="Q110" s="22"/>
      <c r="R110" s="23" t="s">
        <v>25</v>
      </c>
      <c r="S110" s="23"/>
      <c r="T110" s="22">
        <v>12</v>
      </c>
      <c r="U110" s="22"/>
      <c r="V110" s="22">
        <v>12</v>
      </c>
      <c r="W110" s="22"/>
      <c r="X110" s="24">
        <f t="shared" si="25"/>
        <v>13440</v>
      </c>
      <c r="Y110" s="24"/>
      <c r="Z110" s="24">
        <f t="shared" si="26"/>
        <v>819.84</v>
      </c>
      <c r="AA110" s="31">
        <v>0.8</v>
      </c>
      <c r="AB110" s="32"/>
      <c r="AC110" s="33">
        <f t="shared" si="27"/>
        <v>655.872</v>
      </c>
      <c r="AD110" s="34"/>
      <c r="AE110" s="34">
        <f t="shared" si="28"/>
        <v>163.968</v>
      </c>
      <c r="AF110" s="35" t="s">
        <v>361</v>
      </c>
      <c r="AG110" s="35"/>
      <c r="AH110" s="35"/>
      <c r="AI110" s="35"/>
      <c r="AJ110" s="35"/>
      <c r="AK110" s="35"/>
      <c r="AL110" s="32" t="s">
        <v>27</v>
      </c>
      <c r="AM110" s="32"/>
      <c r="AN110" s="32"/>
      <c r="AO110" s="32"/>
      <c r="AP110" s="32"/>
      <c r="AQ110" s="42"/>
      <c r="AR110" s="43"/>
    </row>
    <row r="111" ht="21" customHeight="1" spans="1:44">
      <c r="A111" s="18">
        <f t="shared" si="29"/>
        <v>105</v>
      </c>
      <c r="B111" s="19" t="s">
        <v>362</v>
      </c>
      <c r="C111" s="19"/>
      <c r="D111" s="19"/>
      <c r="E111" s="20" t="s">
        <v>22</v>
      </c>
      <c r="F111" s="20"/>
      <c r="G111" s="20"/>
      <c r="H111" s="20"/>
      <c r="I111" s="20"/>
      <c r="J111" s="22" t="s">
        <v>76</v>
      </c>
      <c r="K111" s="22"/>
      <c r="L111" s="22"/>
      <c r="M111" s="22"/>
      <c r="N111" s="22" t="s">
        <v>363</v>
      </c>
      <c r="O111" s="22"/>
      <c r="P111" s="22"/>
      <c r="Q111" s="22"/>
      <c r="R111" s="23" t="s">
        <v>25</v>
      </c>
      <c r="S111" s="23"/>
      <c r="T111" s="22">
        <v>12.2</v>
      </c>
      <c r="U111" s="22"/>
      <c r="V111" s="22">
        <v>12.2</v>
      </c>
      <c r="W111" s="22"/>
      <c r="X111" s="24">
        <f t="shared" si="25"/>
        <v>13664</v>
      </c>
      <c r="Y111" s="24"/>
      <c r="Z111" s="24">
        <f t="shared" si="26"/>
        <v>833.504</v>
      </c>
      <c r="AA111" s="31">
        <v>0.8</v>
      </c>
      <c r="AB111" s="32"/>
      <c r="AC111" s="33">
        <f t="shared" si="27"/>
        <v>666.8032</v>
      </c>
      <c r="AD111" s="34"/>
      <c r="AE111" s="34">
        <f t="shared" si="28"/>
        <v>166.7008</v>
      </c>
      <c r="AF111" s="35" t="s">
        <v>364</v>
      </c>
      <c r="AG111" s="35"/>
      <c r="AH111" s="35"/>
      <c r="AI111" s="35"/>
      <c r="AJ111" s="35"/>
      <c r="AK111" s="35"/>
      <c r="AL111" s="32" t="s">
        <v>27</v>
      </c>
      <c r="AM111" s="32"/>
      <c r="AN111" s="32"/>
      <c r="AO111" s="32"/>
      <c r="AP111" s="32"/>
      <c r="AQ111" s="42"/>
      <c r="AR111" s="43"/>
    </row>
    <row r="112" ht="21" customHeight="1" spans="1:44">
      <c r="A112" s="18">
        <f t="shared" si="29"/>
        <v>106</v>
      </c>
      <c r="B112" s="19" t="s">
        <v>365</v>
      </c>
      <c r="C112" s="19"/>
      <c r="D112" s="19"/>
      <c r="E112" s="20" t="s">
        <v>22</v>
      </c>
      <c r="F112" s="20"/>
      <c r="G112" s="20"/>
      <c r="H112" s="20"/>
      <c r="I112" s="20"/>
      <c r="J112" s="22" t="s">
        <v>147</v>
      </c>
      <c r="K112" s="22"/>
      <c r="L112" s="22"/>
      <c r="M112" s="22"/>
      <c r="N112" s="22" t="s">
        <v>366</v>
      </c>
      <c r="O112" s="22"/>
      <c r="P112" s="22"/>
      <c r="Q112" s="22"/>
      <c r="R112" s="23" t="s">
        <v>25</v>
      </c>
      <c r="S112" s="23"/>
      <c r="T112" s="22">
        <v>16.3</v>
      </c>
      <c r="U112" s="22"/>
      <c r="V112" s="22">
        <v>16.3</v>
      </c>
      <c r="W112" s="22"/>
      <c r="X112" s="24">
        <f t="shared" si="25"/>
        <v>18256</v>
      </c>
      <c r="Y112" s="24"/>
      <c r="Z112" s="24">
        <f t="shared" si="26"/>
        <v>1113.616</v>
      </c>
      <c r="AA112" s="31">
        <v>0.8</v>
      </c>
      <c r="AB112" s="32"/>
      <c r="AC112" s="33">
        <f t="shared" si="27"/>
        <v>890.8928</v>
      </c>
      <c r="AD112" s="34"/>
      <c r="AE112" s="34">
        <f t="shared" si="28"/>
        <v>222.7232</v>
      </c>
      <c r="AF112" s="35" t="s">
        <v>367</v>
      </c>
      <c r="AG112" s="35"/>
      <c r="AH112" s="35"/>
      <c r="AI112" s="35"/>
      <c r="AJ112" s="35"/>
      <c r="AK112" s="35"/>
      <c r="AL112" s="32" t="s">
        <v>27</v>
      </c>
      <c r="AM112" s="32"/>
      <c r="AN112" s="32"/>
      <c r="AO112" s="32"/>
      <c r="AP112" s="32"/>
      <c r="AQ112" s="42"/>
      <c r="AR112" s="43"/>
    </row>
    <row r="113" ht="21" customHeight="1" spans="1:44">
      <c r="A113" s="18">
        <f t="shared" si="29"/>
        <v>107</v>
      </c>
      <c r="B113" s="19" t="s">
        <v>368</v>
      </c>
      <c r="C113" s="19"/>
      <c r="D113" s="19"/>
      <c r="E113" s="20" t="s">
        <v>22</v>
      </c>
      <c r="F113" s="20"/>
      <c r="G113" s="20"/>
      <c r="H113" s="20"/>
      <c r="I113" s="20"/>
      <c r="J113" s="22" t="s">
        <v>128</v>
      </c>
      <c r="K113" s="22"/>
      <c r="L113" s="22"/>
      <c r="M113" s="22"/>
      <c r="N113" s="22" t="s">
        <v>369</v>
      </c>
      <c r="O113" s="22"/>
      <c r="P113" s="22"/>
      <c r="Q113" s="22"/>
      <c r="R113" s="23" t="s">
        <v>25</v>
      </c>
      <c r="S113" s="23"/>
      <c r="T113" s="22">
        <v>15</v>
      </c>
      <c r="U113" s="22"/>
      <c r="V113" s="22">
        <v>15</v>
      </c>
      <c r="W113" s="22"/>
      <c r="X113" s="24">
        <f t="shared" si="25"/>
        <v>16800</v>
      </c>
      <c r="Y113" s="24"/>
      <c r="Z113" s="24">
        <f t="shared" si="26"/>
        <v>1024.8</v>
      </c>
      <c r="AA113" s="31">
        <v>0.8</v>
      </c>
      <c r="AB113" s="32"/>
      <c r="AC113" s="33">
        <f t="shared" si="27"/>
        <v>819.84</v>
      </c>
      <c r="AD113" s="34"/>
      <c r="AE113" s="34">
        <f t="shared" si="28"/>
        <v>204.96</v>
      </c>
      <c r="AF113" s="35" t="s">
        <v>370</v>
      </c>
      <c r="AG113" s="35"/>
      <c r="AH113" s="35"/>
      <c r="AI113" s="35"/>
      <c r="AJ113" s="35"/>
      <c r="AK113" s="35"/>
      <c r="AL113" s="32" t="s">
        <v>27</v>
      </c>
      <c r="AM113" s="32"/>
      <c r="AN113" s="32"/>
      <c r="AO113" s="32"/>
      <c r="AP113" s="32"/>
      <c r="AQ113" s="42"/>
      <c r="AR113" s="43"/>
    </row>
    <row r="114" ht="21" customHeight="1" spans="1:44">
      <c r="A114" s="18">
        <f t="shared" si="29"/>
        <v>108</v>
      </c>
      <c r="B114" s="19" t="s">
        <v>371</v>
      </c>
      <c r="C114" s="19"/>
      <c r="D114" s="19"/>
      <c r="E114" s="20" t="s">
        <v>22</v>
      </c>
      <c r="F114" s="20"/>
      <c r="G114" s="20"/>
      <c r="H114" s="20"/>
      <c r="I114" s="20"/>
      <c r="J114" s="22" t="s">
        <v>128</v>
      </c>
      <c r="K114" s="22"/>
      <c r="L114" s="22"/>
      <c r="M114" s="22"/>
      <c r="N114" s="22" t="s">
        <v>372</v>
      </c>
      <c r="O114" s="22"/>
      <c r="P114" s="22"/>
      <c r="Q114" s="22"/>
      <c r="R114" s="23" t="s">
        <v>25</v>
      </c>
      <c r="S114" s="23"/>
      <c r="T114" s="22">
        <v>12.21</v>
      </c>
      <c r="U114" s="22"/>
      <c r="V114" s="22">
        <v>12.21</v>
      </c>
      <c r="W114" s="22"/>
      <c r="X114" s="24">
        <f t="shared" si="25"/>
        <v>13675.2</v>
      </c>
      <c r="Y114" s="24"/>
      <c r="Z114" s="24">
        <f t="shared" si="26"/>
        <v>834.1872</v>
      </c>
      <c r="AA114" s="31">
        <v>0.8</v>
      </c>
      <c r="AB114" s="32"/>
      <c r="AC114" s="33">
        <f t="shared" si="27"/>
        <v>667.34976</v>
      </c>
      <c r="AD114" s="34"/>
      <c r="AE114" s="34">
        <f t="shared" si="28"/>
        <v>166.83744</v>
      </c>
      <c r="AF114" s="35" t="s">
        <v>373</v>
      </c>
      <c r="AG114" s="35"/>
      <c r="AH114" s="35"/>
      <c r="AI114" s="35"/>
      <c r="AJ114" s="35"/>
      <c r="AK114" s="35"/>
      <c r="AL114" s="32" t="s">
        <v>27</v>
      </c>
      <c r="AM114" s="32"/>
      <c r="AN114" s="32"/>
      <c r="AO114" s="32"/>
      <c r="AP114" s="32"/>
      <c r="AQ114" s="42"/>
      <c r="AR114" s="43"/>
    </row>
    <row r="115" ht="21" customHeight="1" spans="1:44">
      <c r="A115" s="18">
        <f t="shared" si="29"/>
        <v>109</v>
      </c>
      <c r="B115" s="19" t="s">
        <v>374</v>
      </c>
      <c r="C115" s="19"/>
      <c r="D115" s="19"/>
      <c r="E115" s="20" t="s">
        <v>22</v>
      </c>
      <c r="F115" s="20"/>
      <c r="G115" s="20"/>
      <c r="H115" s="20"/>
      <c r="I115" s="20"/>
      <c r="J115" s="22" t="s">
        <v>157</v>
      </c>
      <c r="K115" s="22"/>
      <c r="L115" s="22"/>
      <c r="M115" s="22"/>
      <c r="N115" s="22" t="s">
        <v>375</v>
      </c>
      <c r="O115" s="22"/>
      <c r="P115" s="22"/>
      <c r="Q115" s="22"/>
      <c r="R115" s="23" t="s">
        <v>25</v>
      </c>
      <c r="S115" s="23"/>
      <c r="T115" s="22">
        <v>14.11</v>
      </c>
      <c r="U115" s="22"/>
      <c r="V115" s="22">
        <v>14.11</v>
      </c>
      <c r="W115" s="22"/>
      <c r="X115" s="24">
        <f t="shared" si="25"/>
        <v>15803.2</v>
      </c>
      <c r="Y115" s="24"/>
      <c r="Z115" s="24">
        <f t="shared" si="26"/>
        <v>963.9952</v>
      </c>
      <c r="AA115" s="31">
        <v>0.8</v>
      </c>
      <c r="AB115" s="32"/>
      <c r="AC115" s="33">
        <f t="shared" si="27"/>
        <v>771.19616</v>
      </c>
      <c r="AD115" s="34"/>
      <c r="AE115" s="34">
        <f t="shared" si="28"/>
        <v>192.79904</v>
      </c>
      <c r="AF115" s="35" t="s">
        <v>376</v>
      </c>
      <c r="AG115" s="35"/>
      <c r="AH115" s="35"/>
      <c r="AI115" s="35"/>
      <c r="AJ115" s="35"/>
      <c r="AK115" s="35"/>
      <c r="AL115" s="32" t="s">
        <v>27</v>
      </c>
      <c r="AM115" s="32"/>
      <c r="AN115" s="32"/>
      <c r="AO115" s="32"/>
      <c r="AP115" s="32"/>
      <c r="AQ115" s="42"/>
      <c r="AR115" s="43"/>
    </row>
    <row r="116" ht="21" customHeight="1" spans="1:44">
      <c r="A116" s="18">
        <f t="shared" si="29"/>
        <v>110</v>
      </c>
      <c r="B116" s="19" t="s">
        <v>377</v>
      </c>
      <c r="C116" s="19"/>
      <c r="D116" s="19"/>
      <c r="E116" s="20" t="s">
        <v>22</v>
      </c>
      <c r="F116" s="20"/>
      <c r="G116" s="20"/>
      <c r="H116" s="20"/>
      <c r="I116" s="20"/>
      <c r="J116" s="22" t="s">
        <v>161</v>
      </c>
      <c r="K116" s="22"/>
      <c r="L116" s="22"/>
      <c r="M116" s="22"/>
      <c r="N116" s="22" t="s">
        <v>378</v>
      </c>
      <c r="O116" s="22"/>
      <c r="P116" s="22"/>
      <c r="Q116" s="22"/>
      <c r="R116" s="23" t="s">
        <v>25</v>
      </c>
      <c r="S116" s="23"/>
      <c r="T116" s="22">
        <v>25</v>
      </c>
      <c r="U116" s="22"/>
      <c r="V116" s="22">
        <v>25</v>
      </c>
      <c r="W116" s="22"/>
      <c r="X116" s="24">
        <f t="shared" si="25"/>
        <v>28000</v>
      </c>
      <c r="Y116" s="24"/>
      <c r="Z116" s="24">
        <f t="shared" si="26"/>
        <v>1708</v>
      </c>
      <c r="AA116" s="31">
        <v>0.8</v>
      </c>
      <c r="AB116" s="32"/>
      <c r="AC116" s="33">
        <f t="shared" si="27"/>
        <v>1366.4</v>
      </c>
      <c r="AD116" s="34"/>
      <c r="AE116" s="34">
        <f t="shared" si="28"/>
        <v>341.6</v>
      </c>
      <c r="AF116" s="35" t="s">
        <v>379</v>
      </c>
      <c r="AG116" s="35"/>
      <c r="AH116" s="35"/>
      <c r="AI116" s="35"/>
      <c r="AJ116" s="35"/>
      <c r="AK116" s="35"/>
      <c r="AL116" s="32" t="s">
        <v>27</v>
      </c>
      <c r="AM116" s="32"/>
      <c r="AN116" s="32"/>
      <c r="AO116" s="32"/>
      <c r="AP116" s="32"/>
      <c r="AQ116" s="42"/>
      <c r="AR116" s="43"/>
    </row>
    <row r="117" ht="29.1" customHeight="1" spans="1:53">
      <c r="A117" s="18"/>
      <c r="B117" s="19" t="s">
        <v>380</v>
      </c>
      <c r="C117" s="19"/>
      <c r="D117" s="19"/>
      <c r="E117" s="20"/>
      <c r="F117" s="20"/>
      <c r="G117" s="20"/>
      <c r="H117" s="20"/>
      <c r="I117" s="20"/>
      <c r="J117" s="22"/>
      <c r="K117" s="22"/>
      <c r="L117" s="22"/>
      <c r="M117" s="22"/>
      <c r="N117" s="22"/>
      <c r="O117" s="22"/>
      <c r="P117" s="22"/>
      <c r="Q117" s="22"/>
      <c r="R117" s="23"/>
      <c r="S117" s="23"/>
      <c r="T117" s="22">
        <f>SUM(T7:T116)</f>
        <v>3181</v>
      </c>
      <c r="U117" s="22"/>
      <c r="V117" s="22">
        <f>SUM(V7:V116)</f>
        <v>3181</v>
      </c>
      <c r="W117" s="22"/>
      <c r="X117" s="24">
        <f>SUM(X7:X116)</f>
        <v>3562720</v>
      </c>
      <c r="Y117" s="24"/>
      <c r="Z117" s="24">
        <f>SUM(Z7:Z116)</f>
        <v>217325.92</v>
      </c>
      <c r="AA117" s="22"/>
      <c r="AB117" s="22"/>
      <c r="AC117" s="33">
        <f>SUM(AC7:AC116)</f>
        <v>173860.736</v>
      </c>
      <c r="AD117" s="34"/>
      <c r="AE117" s="34">
        <f>SUM(AE7:AE116)</f>
        <v>43465.184</v>
      </c>
      <c r="AF117" s="20"/>
      <c r="AG117" s="20"/>
      <c r="AH117" s="20"/>
      <c r="AI117" s="20"/>
      <c r="AJ117" s="20"/>
      <c r="AK117" s="20"/>
      <c r="AL117" s="32"/>
      <c r="AM117" s="32"/>
      <c r="AN117" s="32"/>
      <c r="AO117" s="32"/>
      <c r="AP117" s="32"/>
      <c r="AQ117" s="42"/>
      <c r="AR117" s="43"/>
      <c r="AS117" s="44"/>
      <c r="AT117" s="37"/>
      <c r="AU117" s="37"/>
      <c r="AV117" s="37"/>
      <c r="AW117" s="44"/>
      <c r="AX117" s="37"/>
      <c r="AY117" s="37"/>
      <c r="AZ117" s="37"/>
      <c r="BA117" s="37"/>
    </row>
  </sheetData>
  <autoFilter ref="A6:BA117">
    <extLst/>
  </autoFilter>
  <mergeCells count="1461">
    <mergeCell ref="A1:AR1"/>
    <mergeCell ref="A2:AR2"/>
    <mergeCell ref="A3:AR3"/>
    <mergeCell ref="A4:AR4"/>
    <mergeCell ref="A5:AR5"/>
    <mergeCell ref="B6:D6"/>
    <mergeCell ref="E6:I6"/>
    <mergeCell ref="J6:M6"/>
    <mergeCell ref="N6:Q6"/>
    <mergeCell ref="R6:S6"/>
    <mergeCell ref="T6:U6"/>
    <mergeCell ref="V6:W6"/>
    <mergeCell ref="X6:Y6"/>
    <mergeCell ref="AA6:AB6"/>
    <mergeCell ref="AC6:AD6"/>
    <mergeCell ref="AF6:AK6"/>
    <mergeCell ref="AL6:AN6"/>
    <mergeCell ref="AO6:AQ6"/>
    <mergeCell ref="B7:D7"/>
    <mergeCell ref="E7:I7"/>
    <mergeCell ref="J7:M7"/>
    <mergeCell ref="N7:Q7"/>
    <mergeCell ref="R7:S7"/>
    <mergeCell ref="T7:U7"/>
    <mergeCell ref="V7:W7"/>
    <mergeCell ref="X7:Y7"/>
    <mergeCell ref="AA7:AB7"/>
    <mergeCell ref="AC7:AD7"/>
    <mergeCell ref="AF7:AK7"/>
    <mergeCell ref="AL7:AN7"/>
    <mergeCell ref="AO7:AQ7"/>
    <mergeCell ref="B8:D8"/>
    <mergeCell ref="E8:I8"/>
    <mergeCell ref="J8:M8"/>
    <mergeCell ref="N8:Q8"/>
    <mergeCell ref="R8:S8"/>
    <mergeCell ref="T8:U8"/>
    <mergeCell ref="V8:W8"/>
    <mergeCell ref="X8:Y8"/>
    <mergeCell ref="AA8:AB8"/>
    <mergeCell ref="AC8:AD8"/>
    <mergeCell ref="AF8:AK8"/>
    <mergeCell ref="AL8:AN8"/>
    <mergeCell ref="AO8:AQ8"/>
    <mergeCell ref="B9:D9"/>
    <mergeCell ref="E9:I9"/>
    <mergeCell ref="J9:M9"/>
    <mergeCell ref="N9:Q9"/>
    <mergeCell ref="R9:S9"/>
    <mergeCell ref="T9:U9"/>
    <mergeCell ref="V9:W9"/>
    <mergeCell ref="X9:Y9"/>
    <mergeCell ref="AA9:AB9"/>
    <mergeCell ref="AC9:AD9"/>
    <mergeCell ref="AF9:AK9"/>
    <mergeCell ref="AL9:AN9"/>
    <mergeCell ref="AO9:AQ9"/>
    <mergeCell ref="B10:D10"/>
    <mergeCell ref="E10:I10"/>
    <mergeCell ref="J10:M10"/>
    <mergeCell ref="N10:Q10"/>
    <mergeCell ref="R10:S10"/>
    <mergeCell ref="T10:U10"/>
    <mergeCell ref="V10:W10"/>
    <mergeCell ref="X10:Y10"/>
    <mergeCell ref="AA10:AB10"/>
    <mergeCell ref="AC10:AD10"/>
    <mergeCell ref="AF10:AK10"/>
    <mergeCell ref="AL10:AN10"/>
    <mergeCell ref="AO10:AQ10"/>
    <mergeCell ref="B11:D11"/>
    <mergeCell ref="E11:I11"/>
    <mergeCell ref="J11:M11"/>
    <mergeCell ref="N11:Q11"/>
    <mergeCell ref="R11:S11"/>
    <mergeCell ref="T11:U11"/>
    <mergeCell ref="V11:W11"/>
    <mergeCell ref="X11:Y11"/>
    <mergeCell ref="AA11:AB11"/>
    <mergeCell ref="AC11:AD11"/>
    <mergeCell ref="AF11:AK11"/>
    <mergeCell ref="AL11:AN11"/>
    <mergeCell ref="AO11:AQ11"/>
    <mergeCell ref="B12:D12"/>
    <mergeCell ref="E12:I12"/>
    <mergeCell ref="J12:M12"/>
    <mergeCell ref="N12:Q12"/>
    <mergeCell ref="R12:S12"/>
    <mergeCell ref="T12:U12"/>
    <mergeCell ref="V12:W12"/>
    <mergeCell ref="X12:Y12"/>
    <mergeCell ref="AA12:AB12"/>
    <mergeCell ref="AC12:AD12"/>
    <mergeCell ref="AF12:AK12"/>
    <mergeCell ref="AL12:AN12"/>
    <mergeCell ref="AO12:AQ12"/>
    <mergeCell ref="B13:D13"/>
    <mergeCell ref="E13:I13"/>
    <mergeCell ref="J13:M13"/>
    <mergeCell ref="N13:Q13"/>
    <mergeCell ref="R13:S13"/>
    <mergeCell ref="T13:U13"/>
    <mergeCell ref="V13:W13"/>
    <mergeCell ref="X13:Y13"/>
    <mergeCell ref="AA13:AB13"/>
    <mergeCell ref="AC13:AD13"/>
    <mergeCell ref="AF13:AK13"/>
    <mergeCell ref="AL13:AN13"/>
    <mergeCell ref="AO13:AQ13"/>
    <mergeCell ref="B14:D14"/>
    <mergeCell ref="E14:I14"/>
    <mergeCell ref="J14:M14"/>
    <mergeCell ref="N14:Q14"/>
    <mergeCell ref="R14:S14"/>
    <mergeCell ref="T14:U14"/>
    <mergeCell ref="V14:W14"/>
    <mergeCell ref="X14:Y14"/>
    <mergeCell ref="AA14:AB14"/>
    <mergeCell ref="AC14:AD14"/>
    <mergeCell ref="AF14:AK14"/>
    <mergeCell ref="AL14:AN14"/>
    <mergeCell ref="AO14:AQ14"/>
    <mergeCell ref="B15:D15"/>
    <mergeCell ref="E15:I15"/>
    <mergeCell ref="J15:M15"/>
    <mergeCell ref="N15:Q15"/>
    <mergeCell ref="R15:S15"/>
    <mergeCell ref="T15:U15"/>
    <mergeCell ref="V15:W15"/>
    <mergeCell ref="X15:Y15"/>
    <mergeCell ref="AA15:AB15"/>
    <mergeCell ref="AC15:AD15"/>
    <mergeCell ref="AF15:AK15"/>
    <mergeCell ref="AL15:AN15"/>
    <mergeCell ref="AO15:AQ15"/>
    <mergeCell ref="B16:D16"/>
    <mergeCell ref="E16:I16"/>
    <mergeCell ref="J16:M16"/>
    <mergeCell ref="N16:Q16"/>
    <mergeCell ref="R16:S16"/>
    <mergeCell ref="T16:U16"/>
    <mergeCell ref="V16:W16"/>
    <mergeCell ref="X16:Y16"/>
    <mergeCell ref="AA16:AB16"/>
    <mergeCell ref="AC16:AD16"/>
    <mergeCell ref="AF16:AK16"/>
    <mergeCell ref="AL16:AN16"/>
    <mergeCell ref="AO16:AQ16"/>
    <mergeCell ref="B17:D17"/>
    <mergeCell ref="E17:I17"/>
    <mergeCell ref="J17:M17"/>
    <mergeCell ref="N17:Q17"/>
    <mergeCell ref="R17:S17"/>
    <mergeCell ref="T17:U17"/>
    <mergeCell ref="V17:W17"/>
    <mergeCell ref="X17:Y17"/>
    <mergeCell ref="AA17:AB17"/>
    <mergeCell ref="AC17:AD17"/>
    <mergeCell ref="AF17:AK17"/>
    <mergeCell ref="AL17:AN17"/>
    <mergeCell ref="AO17:AQ17"/>
    <mergeCell ref="B18:D18"/>
    <mergeCell ref="E18:I18"/>
    <mergeCell ref="J18:M18"/>
    <mergeCell ref="N18:Q18"/>
    <mergeCell ref="R18:S18"/>
    <mergeCell ref="T18:U18"/>
    <mergeCell ref="V18:W18"/>
    <mergeCell ref="X18:Y18"/>
    <mergeCell ref="AA18:AB18"/>
    <mergeCell ref="AC18:AD18"/>
    <mergeCell ref="AF18:AK18"/>
    <mergeCell ref="AL18:AN18"/>
    <mergeCell ref="AO18:AQ18"/>
    <mergeCell ref="B19:D19"/>
    <mergeCell ref="E19:I19"/>
    <mergeCell ref="J19:M19"/>
    <mergeCell ref="N19:Q19"/>
    <mergeCell ref="R19:S19"/>
    <mergeCell ref="T19:U19"/>
    <mergeCell ref="V19:W19"/>
    <mergeCell ref="X19:Y19"/>
    <mergeCell ref="AA19:AB19"/>
    <mergeCell ref="AC19:AD19"/>
    <mergeCell ref="AF19:AK19"/>
    <mergeCell ref="AL19:AN19"/>
    <mergeCell ref="AO19:AQ19"/>
    <mergeCell ref="B20:D20"/>
    <mergeCell ref="E20:I20"/>
    <mergeCell ref="J20:M20"/>
    <mergeCell ref="N20:Q20"/>
    <mergeCell ref="R20:S20"/>
    <mergeCell ref="T20:U20"/>
    <mergeCell ref="V20:W20"/>
    <mergeCell ref="X20:Y20"/>
    <mergeCell ref="AA20:AB20"/>
    <mergeCell ref="AC20:AD20"/>
    <mergeCell ref="AF20:AK20"/>
    <mergeCell ref="AL20:AN20"/>
    <mergeCell ref="AO20:AQ20"/>
    <mergeCell ref="B21:D21"/>
    <mergeCell ref="E21:I21"/>
    <mergeCell ref="J21:M21"/>
    <mergeCell ref="N21:Q21"/>
    <mergeCell ref="R21:S21"/>
    <mergeCell ref="T21:U21"/>
    <mergeCell ref="V21:W21"/>
    <mergeCell ref="X21:Y21"/>
    <mergeCell ref="AA21:AB21"/>
    <mergeCell ref="AC21:AD21"/>
    <mergeCell ref="AF21:AK21"/>
    <mergeCell ref="AL21:AN21"/>
    <mergeCell ref="AO21:AQ21"/>
    <mergeCell ref="B22:D22"/>
    <mergeCell ref="E22:I22"/>
    <mergeCell ref="J22:M22"/>
    <mergeCell ref="N22:Q22"/>
    <mergeCell ref="R22:S22"/>
    <mergeCell ref="T22:U22"/>
    <mergeCell ref="V22:W22"/>
    <mergeCell ref="X22:Y22"/>
    <mergeCell ref="AA22:AB22"/>
    <mergeCell ref="AC22:AD22"/>
    <mergeCell ref="AF22:AK22"/>
    <mergeCell ref="AL22:AN22"/>
    <mergeCell ref="AO22:AQ22"/>
    <mergeCell ref="B23:D23"/>
    <mergeCell ref="E23:I23"/>
    <mergeCell ref="J23:M23"/>
    <mergeCell ref="N23:Q23"/>
    <mergeCell ref="R23:S23"/>
    <mergeCell ref="T23:U23"/>
    <mergeCell ref="V23:W23"/>
    <mergeCell ref="X23:Y23"/>
    <mergeCell ref="AA23:AB23"/>
    <mergeCell ref="AC23:AD23"/>
    <mergeCell ref="AF23:AK23"/>
    <mergeCell ref="AL23:AN23"/>
    <mergeCell ref="AO23:AQ23"/>
    <mergeCell ref="B24:D24"/>
    <mergeCell ref="E24:I24"/>
    <mergeCell ref="J24:M24"/>
    <mergeCell ref="N24:Q24"/>
    <mergeCell ref="R24:S24"/>
    <mergeCell ref="T24:U24"/>
    <mergeCell ref="V24:W24"/>
    <mergeCell ref="X24:Y24"/>
    <mergeCell ref="AA24:AB24"/>
    <mergeCell ref="AC24:AD24"/>
    <mergeCell ref="AF24:AK24"/>
    <mergeCell ref="AL24:AN24"/>
    <mergeCell ref="AO24:AQ24"/>
    <mergeCell ref="B25:D25"/>
    <mergeCell ref="E25:I25"/>
    <mergeCell ref="J25:M25"/>
    <mergeCell ref="N25:Q25"/>
    <mergeCell ref="R25:S25"/>
    <mergeCell ref="T25:U25"/>
    <mergeCell ref="V25:W25"/>
    <mergeCell ref="X25:Y25"/>
    <mergeCell ref="AA25:AB25"/>
    <mergeCell ref="AC25:AD25"/>
    <mergeCell ref="AF25:AK25"/>
    <mergeCell ref="AL25:AN25"/>
    <mergeCell ref="AO25:AQ25"/>
    <mergeCell ref="B26:D26"/>
    <mergeCell ref="E26:I26"/>
    <mergeCell ref="J26:M26"/>
    <mergeCell ref="N26:Q26"/>
    <mergeCell ref="R26:S26"/>
    <mergeCell ref="T26:U26"/>
    <mergeCell ref="V26:W26"/>
    <mergeCell ref="X26:Y26"/>
    <mergeCell ref="AA26:AB26"/>
    <mergeCell ref="AC26:AD26"/>
    <mergeCell ref="AF26:AK26"/>
    <mergeCell ref="AL26:AN26"/>
    <mergeCell ref="AO26:AQ26"/>
    <mergeCell ref="B27:D27"/>
    <mergeCell ref="E27:I27"/>
    <mergeCell ref="J27:M27"/>
    <mergeCell ref="N27:Q27"/>
    <mergeCell ref="R27:S27"/>
    <mergeCell ref="T27:U27"/>
    <mergeCell ref="V27:W27"/>
    <mergeCell ref="X27:Y27"/>
    <mergeCell ref="AA27:AB27"/>
    <mergeCell ref="AC27:AD27"/>
    <mergeCell ref="AF27:AK27"/>
    <mergeCell ref="AL27:AN27"/>
    <mergeCell ref="AO27:AQ27"/>
    <mergeCell ref="B28:D28"/>
    <mergeCell ref="E28:I28"/>
    <mergeCell ref="J28:M28"/>
    <mergeCell ref="N28:Q28"/>
    <mergeCell ref="R28:S28"/>
    <mergeCell ref="T28:U28"/>
    <mergeCell ref="V28:W28"/>
    <mergeCell ref="X28:Y28"/>
    <mergeCell ref="AA28:AB28"/>
    <mergeCell ref="AC28:AD28"/>
    <mergeCell ref="AF28:AK28"/>
    <mergeCell ref="AL28:AN28"/>
    <mergeCell ref="AO28:AQ28"/>
    <mergeCell ref="B29:D29"/>
    <mergeCell ref="E29:I29"/>
    <mergeCell ref="J29:M29"/>
    <mergeCell ref="N29:Q29"/>
    <mergeCell ref="R29:S29"/>
    <mergeCell ref="T29:U29"/>
    <mergeCell ref="V29:W29"/>
    <mergeCell ref="X29:Y29"/>
    <mergeCell ref="AA29:AB29"/>
    <mergeCell ref="AC29:AD29"/>
    <mergeCell ref="AF29:AK29"/>
    <mergeCell ref="AL29:AN29"/>
    <mergeCell ref="AO29:AQ29"/>
    <mergeCell ref="B30:D30"/>
    <mergeCell ref="E30:I30"/>
    <mergeCell ref="J30:M30"/>
    <mergeCell ref="N30:Q30"/>
    <mergeCell ref="R30:S30"/>
    <mergeCell ref="T30:U30"/>
    <mergeCell ref="V30:W30"/>
    <mergeCell ref="X30:Y30"/>
    <mergeCell ref="AA30:AB30"/>
    <mergeCell ref="AC30:AD30"/>
    <mergeCell ref="AF30:AK30"/>
    <mergeCell ref="AL30:AN30"/>
    <mergeCell ref="AO30:AQ30"/>
    <mergeCell ref="B31:D31"/>
    <mergeCell ref="E31:I31"/>
    <mergeCell ref="J31:M31"/>
    <mergeCell ref="N31:Q31"/>
    <mergeCell ref="R31:S31"/>
    <mergeCell ref="T31:U31"/>
    <mergeCell ref="V31:W31"/>
    <mergeCell ref="X31:Y31"/>
    <mergeCell ref="AA31:AB31"/>
    <mergeCell ref="AC31:AD31"/>
    <mergeCell ref="AF31:AK31"/>
    <mergeCell ref="AL31:AN31"/>
    <mergeCell ref="AO31:AQ31"/>
    <mergeCell ref="B32:D32"/>
    <mergeCell ref="E32:I32"/>
    <mergeCell ref="J32:M32"/>
    <mergeCell ref="N32:Q32"/>
    <mergeCell ref="R32:S32"/>
    <mergeCell ref="T32:U32"/>
    <mergeCell ref="V32:W32"/>
    <mergeCell ref="X32:Y32"/>
    <mergeCell ref="AA32:AB32"/>
    <mergeCell ref="AC32:AD32"/>
    <mergeCell ref="AF32:AK32"/>
    <mergeCell ref="AL32:AN32"/>
    <mergeCell ref="AO32:AQ32"/>
    <mergeCell ref="B33:D33"/>
    <mergeCell ref="E33:I33"/>
    <mergeCell ref="J33:M33"/>
    <mergeCell ref="N33:Q33"/>
    <mergeCell ref="R33:S33"/>
    <mergeCell ref="T33:U33"/>
    <mergeCell ref="V33:W33"/>
    <mergeCell ref="X33:Y33"/>
    <mergeCell ref="AA33:AB33"/>
    <mergeCell ref="AC33:AD33"/>
    <mergeCell ref="AF33:AK33"/>
    <mergeCell ref="AL33:AN33"/>
    <mergeCell ref="AO33:AQ33"/>
    <mergeCell ref="B34:D34"/>
    <mergeCell ref="E34:I34"/>
    <mergeCell ref="J34:M34"/>
    <mergeCell ref="N34:Q34"/>
    <mergeCell ref="R34:S34"/>
    <mergeCell ref="T34:U34"/>
    <mergeCell ref="V34:W34"/>
    <mergeCell ref="X34:Y34"/>
    <mergeCell ref="AA34:AB34"/>
    <mergeCell ref="AC34:AD34"/>
    <mergeCell ref="AF34:AK34"/>
    <mergeCell ref="AL34:AN34"/>
    <mergeCell ref="AO34:AQ34"/>
    <mergeCell ref="B35:D35"/>
    <mergeCell ref="E35:I35"/>
    <mergeCell ref="J35:M35"/>
    <mergeCell ref="N35:Q35"/>
    <mergeCell ref="R35:S35"/>
    <mergeCell ref="T35:U35"/>
    <mergeCell ref="V35:W35"/>
    <mergeCell ref="X35:Y35"/>
    <mergeCell ref="AA35:AB35"/>
    <mergeCell ref="AC35:AD35"/>
    <mergeCell ref="AF35:AK35"/>
    <mergeCell ref="AL35:AN35"/>
    <mergeCell ref="AO35:AQ35"/>
    <mergeCell ref="B36:D36"/>
    <mergeCell ref="E36:I36"/>
    <mergeCell ref="J36:M36"/>
    <mergeCell ref="N36:Q36"/>
    <mergeCell ref="R36:S36"/>
    <mergeCell ref="T36:U36"/>
    <mergeCell ref="V36:W36"/>
    <mergeCell ref="X36:Y36"/>
    <mergeCell ref="AA36:AB36"/>
    <mergeCell ref="AC36:AD36"/>
    <mergeCell ref="AF36:AK36"/>
    <mergeCell ref="AL36:AN36"/>
    <mergeCell ref="AO36:AQ36"/>
    <mergeCell ref="B37:D37"/>
    <mergeCell ref="E37:I37"/>
    <mergeCell ref="J37:M37"/>
    <mergeCell ref="N37:Q37"/>
    <mergeCell ref="R37:S37"/>
    <mergeCell ref="T37:U37"/>
    <mergeCell ref="V37:W37"/>
    <mergeCell ref="X37:Y37"/>
    <mergeCell ref="AA37:AB37"/>
    <mergeCell ref="AC37:AD37"/>
    <mergeCell ref="AF37:AK37"/>
    <mergeCell ref="AL37:AN37"/>
    <mergeCell ref="AO37:AQ37"/>
    <mergeCell ref="B38:D38"/>
    <mergeCell ref="E38:I38"/>
    <mergeCell ref="J38:M38"/>
    <mergeCell ref="N38:Q38"/>
    <mergeCell ref="R38:S38"/>
    <mergeCell ref="T38:U38"/>
    <mergeCell ref="V38:W38"/>
    <mergeCell ref="X38:Y38"/>
    <mergeCell ref="AA38:AB38"/>
    <mergeCell ref="AC38:AD38"/>
    <mergeCell ref="AF38:AK38"/>
    <mergeCell ref="AL38:AN38"/>
    <mergeCell ref="AO38:AQ38"/>
    <mergeCell ref="B39:D39"/>
    <mergeCell ref="E39:I39"/>
    <mergeCell ref="J39:M39"/>
    <mergeCell ref="N39:Q39"/>
    <mergeCell ref="R39:S39"/>
    <mergeCell ref="T39:U39"/>
    <mergeCell ref="V39:W39"/>
    <mergeCell ref="X39:Y39"/>
    <mergeCell ref="AA39:AB39"/>
    <mergeCell ref="AC39:AD39"/>
    <mergeCell ref="AF39:AK39"/>
    <mergeCell ref="AL39:AN39"/>
    <mergeCell ref="AO39:AQ39"/>
    <mergeCell ref="B40:D40"/>
    <mergeCell ref="E40:I40"/>
    <mergeCell ref="J40:M40"/>
    <mergeCell ref="N40:Q40"/>
    <mergeCell ref="R40:S40"/>
    <mergeCell ref="T40:U40"/>
    <mergeCell ref="V40:W40"/>
    <mergeCell ref="X40:Y40"/>
    <mergeCell ref="AA40:AB40"/>
    <mergeCell ref="AC40:AD40"/>
    <mergeCell ref="AF40:AK40"/>
    <mergeCell ref="AL40:AN40"/>
    <mergeCell ref="AO40:AQ40"/>
    <mergeCell ref="B41:D41"/>
    <mergeCell ref="E41:I41"/>
    <mergeCell ref="J41:M41"/>
    <mergeCell ref="N41:Q41"/>
    <mergeCell ref="R41:S41"/>
    <mergeCell ref="T41:U41"/>
    <mergeCell ref="V41:W41"/>
    <mergeCell ref="X41:Y41"/>
    <mergeCell ref="AA41:AB41"/>
    <mergeCell ref="AC41:AD41"/>
    <mergeCell ref="AF41:AK41"/>
    <mergeCell ref="AL41:AN41"/>
    <mergeCell ref="AO41:AQ41"/>
    <mergeCell ref="B42:D42"/>
    <mergeCell ref="E42:I42"/>
    <mergeCell ref="J42:M42"/>
    <mergeCell ref="N42:Q42"/>
    <mergeCell ref="R42:S42"/>
    <mergeCell ref="T42:U42"/>
    <mergeCell ref="V42:W42"/>
    <mergeCell ref="X42:Y42"/>
    <mergeCell ref="AA42:AB42"/>
    <mergeCell ref="AC42:AD42"/>
    <mergeCell ref="AF42:AK42"/>
    <mergeCell ref="AL42:AN42"/>
    <mergeCell ref="AO42:AQ42"/>
    <mergeCell ref="B43:D43"/>
    <mergeCell ref="E43:I43"/>
    <mergeCell ref="J43:M43"/>
    <mergeCell ref="N43:Q43"/>
    <mergeCell ref="R43:S43"/>
    <mergeCell ref="T43:U43"/>
    <mergeCell ref="V43:W43"/>
    <mergeCell ref="X43:Y43"/>
    <mergeCell ref="AA43:AB43"/>
    <mergeCell ref="AC43:AD43"/>
    <mergeCell ref="AF43:AK43"/>
    <mergeCell ref="AL43:AN43"/>
    <mergeCell ref="AO43:AQ43"/>
    <mergeCell ref="B44:D44"/>
    <mergeCell ref="E44:I44"/>
    <mergeCell ref="J44:M44"/>
    <mergeCell ref="N44:Q44"/>
    <mergeCell ref="R44:S44"/>
    <mergeCell ref="T44:U44"/>
    <mergeCell ref="V44:W44"/>
    <mergeCell ref="X44:Y44"/>
    <mergeCell ref="AA44:AB44"/>
    <mergeCell ref="AC44:AD44"/>
    <mergeCell ref="AF44:AK44"/>
    <mergeCell ref="AL44:AN44"/>
    <mergeCell ref="AO44:AQ44"/>
    <mergeCell ref="B45:D45"/>
    <mergeCell ref="E45:I45"/>
    <mergeCell ref="J45:M45"/>
    <mergeCell ref="N45:Q45"/>
    <mergeCell ref="R45:S45"/>
    <mergeCell ref="T45:U45"/>
    <mergeCell ref="V45:W45"/>
    <mergeCell ref="X45:Y45"/>
    <mergeCell ref="AA45:AB45"/>
    <mergeCell ref="AC45:AD45"/>
    <mergeCell ref="AF45:AK45"/>
    <mergeCell ref="AL45:AN45"/>
    <mergeCell ref="AO45:AQ45"/>
    <mergeCell ref="B46:D46"/>
    <mergeCell ref="E46:I46"/>
    <mergeCell ref="J46:M46"/>
    <mergeCell ref="N46:Q46"/>
    <mergeCell ref="R46:S46"/>
    <mergeCell ref="T46:U46"/>
    <mergeCell ref="V46:W46"/>
    <mergeCell ref="X46:Y46"/>
    <mergeCell ref="AA46:AB46"/>
    <mergeCell ref="AC46:AD46"/>
    <mergeCell ref="AF46:AK46"/>
    <mergeCell ref="AL46:AN46"/>
    <mergeCell ref="AO46:AQ46"/>
    <mergeCell ref="B47:D47"/>
    <mergeCell ref="E47:I47"/>
    <mergeCell ref="J47:M47"/>
    <mergeCell ref="N47:Q47"/>
    <mergeCell ref="R47:S47"/>
    <mergeCell ref="T47:U47"/>
    <mergeCell ref="V47:W47"/>
    <mergeCell ref="X47:Y47"/>
    <mergeCell ref="AA47:AB47"/>
    <mergeCell ref="AC47:AD47"/>
    <mergeCell ref="AF47:AK47"/>
    <mergeCell ref="AL47:AN47"/>
    <mergeCell ref="AO47:AQ47"/>
    <mergeCell ref="B48:D48"/>
    <mergeCell ref="E48:I48"/>
    <mergeCell ref="J48:M48"/>
    <mergeCell ref="N48:Q48"/>
    <mergeCell ref="R48:S48"/>
    <mergeCell ref="T48:U48"/>
    <mergeCell ref="V48:W48"/>
    <mergeCell ref="X48:Y48"/>
    <mergeCell ref="AA48:AB48"/>
    <mergeCell ref="AC48:AD48"/>
    <mergeCell ref="AF48:AK48"/>
    <mergeCell ref="AL48:AN48"/>
    <mergeCell ref="AO48:AQ48"/>
    <mergeCell ref="B49:D49"/>
    <mergeCell ref="E49:I49"/>
    <mergeCell ref="J49:M49"/>
    <mergeCell ref="N49:Q49"/>
    <mergeCell ref="R49:S49"/>
    <mergeCell ref="T49:U49"/>
    <mergeCell ref="V49:W49"/>
    <mergeCell ref="X49:Y49"/>
    <mergeCell ref="AA49:AB49"/>
    <mergeCell ref="AC49:AD49"/>
    <mergeCell ref="AF49:AK49"/>
    <mergeCell ref="AL49:AN49"/>
    <mergeCell ref="AO49:AQ49"/>
    <mergeCell ref="B50:D50"/>
    <mergeCell ref="E50:I50"/>
    <mergeCell ref="J50:M50"/>
    <mergeCell ref="N50:Q50"/>
    <mergeCell ref="R50:S50"/>
    <mergeCell ref="T50:U50"/>
    <mergeCell ref="V50:W50"/>
    <mergeCell ref="X50:Y50"/>
    <mergeCell ref="AA50:AB50"/>
    <mergeCell ref="AC50:AD50"/>
    <mergeCell ref="AF50:AK50"/>
    <mergeCell ref="AL50:AN50"/>
    <mergeCell ref="AO50:AQ50"/>
    <mergeCell ref="B51:D51"/>
    <mergeCell ref="E51:I51"/>
    <mergeCell ref="J51:M51"/>
    <mergeCell ref="N51:Q51"/>
    <mergeCell ref="R51:S51"/>
    <mergeCell ref="T51:U51"/>
    <mergeCell ref="V51:W51"/>
    <mergeCell ref="X51:Y51"/>
    <mergeCell ref="AA51:AB51"/>
    <mergeCell ref="AC51:AD51"/>
    <mergeCell ref="AF51:AK51"/>
    <mergeCell ref="AL51:AN51"/>
    <mergeCell ref="AO51:AQ51"/>
    <mergeCell ref="B52:D52"/>
    <mergeCell ref="E52:I52"/>
    <mergeCell ref="J52:M52"/>
    <mergeCell ref="N52:Q52"/>
    <mergeCell ref="R52:S52"/>
    <mergeCell ref="T52:U52"/>
    <mergeCell ref="V52:W52"/>
    <mergeCell ref="X52:Y52"/>
    <mergeCell ref="AA52:AB52"/>
    <mergeCell ref="AC52:AD52"/>
    <mergeCell ref="AF52:AK52"/>
    <mergeCell ref="AL52:AN52"/>
    <mergeCell ref="AO52:AQ52"/>
    <mergeCell ref="B53:D53"/>
    <mergeCell ref="E53:I53"/>
    <mergeCell ref="J53:M53"/>
    <mergeCell ref="N53:Q53"/>
    <mergeCell ref="R53:S53"/>
    <mergeCell ref="T53:U53"/>
    <mergeCell ref="V53:W53"/>
    <mergeCell ref="X53:Y53"/>
    <mergeCell ref="AA53:AB53"/>
    <mergeCell ref="AC53:AD53"/>
    <mergeCell ref="AF53:AK53"/>
    <mergeCell ref="AL53:AN53"/>
    <mergeCell ref="AO53:AQ53"/>
    <mergeCell ref="B54:D54"/>
    <mergeCell ref="E54:I54"/>
    <mergeCell ref="J54:M54"/>
    <mergeCell ref="N54:Q54"/>
    <mergeCell ref="R54:S54"/>
    <mergeCell ref="T54:U54"/>
    <mergeCell ref="V54:W54"/>
    <mergeCell ref="X54:Y54"/>
    <mergeCell ref="AA54:AB54"/>
    <mergeCell ref="AC54:AD54"/>
    <mergeCell ref="AF54:AK54"/>
    <mergeCell ref="AL54:AN54"/>
    <mergeCell ref="AO54:AQ54"/>
    <mergeCell ref="B55:D55"/>
    <mergeCell ref="E55:I55"/>
    <mergeCell ref="J55:M55"/>
    <mergeCell ref="N55:Q55"/>
    <mergeCell ref="R55:S55"/>
    <mergeCell ref="T55:U55"/>
    <mergeCell ref="V55:W55"/>
    <mergeCell ref="X55:Y55"/>
    <mergeCell ref="AA55:AB55"/>
    <mergeCell ref="AC55:AD55"/>
    <mergeCell ref="AF55:AK55"/>
    <mergeCell ref="AL55:AN55"/>
    <mergeCell ref="AO55:AQ55"/>
    <mergeCell ref="B56:D56"/>
    <mergeCell ref="E56:I56"/>
    <mergeCell ref="J56:M56"/>
    <mergeCell ref="N56:Q56"/>
    <mergeCell ref="R56:S56"/>
    <mergeCell ref="T56:U56"/>
    <mergeCell ref="V56:W56"/>
    <mergeCell ref="X56:Y56"/>
    <mergeCell ref="AA56:AB56"/>
    <mergeCell ref="AC56:AD56"/>
    <mergeCell ref="AF56:AK56"/>
    <mergeCell ref="AL56:AN56"/>
    <mergeCell ref="AO56:AQ56"/>
    <mergeCell ref="B57:D57"/>
    <mergeCell ref="E57:I57"/>
    <mergeCell ref="J57:M57"/>
    <mergeCell ref="N57:Q57"/>
    <mergeCell ref="R57:S57"/>
    <mergeCell ref="T57:U57"/>
    <mergeCell ref="V57:W57"/>
    <mergeCell ref="X57:Y57"/>
    <mergeCell ref="AA57:AB57"/>
    <mergeCell ref="AC57:AD57"/>
    <mergeCell ref="AF57:AK57"/>
    <mergeCell ref="AL57:AN57"/>
    <mergeCell ref="AO57:AQ57"/>
    <mergeCell ref="B58:D58"/>
    <mergeCell ref="E58:I58"/>
    <mergeCell ref="J58:M58"/>
    <mergeCell ref="N58:Q58"/>
    <mergeCell ref="R58:S58"/>
    <mergeCell ref="T58:U58"/>
    <mergeCell ref="V58:W58"/>
    <mergeCell ref="X58:Y58"/>
    <mergeCell ref="AA58:AB58"/>
    <mergeCell ref="AC58:AD58"/>
    <mergeCell ref="AF58:AK58"/>
    <mergeCell ref="AL58:AN58"/>
    <mergeCell ref="AO58:AQ58"/>
    <mergeCell ref="B59:D59"/>
    <mergeCell ref="E59:I59"/>
    <mergeCell ref="J59:M59"/>
    <mergeCell ref="N59:Q59"/>
    <mergeCell ref="R59:S59"/>
    <mergeCell ref="T59:U59"/>
    <mergeCell ref="V59:W59"/>
    <mergeCell ref="X59:Y59"/>
    <mergeCell ref="AA59:AB59"/>
    <mergeCell ref="AC59:AD59"/>
    <mergeCell ref="AF59:AK59"/>
    <mergeCell ref="AL59:AN59"/>
    <mergeCell ref="AO59:AQ59"/>
    <mergeCell ref="B60:D60"/>
    <mergeCell ref="E60:I60"/>
    <mergeCell ref="J60:M60"/>
    <mergeCell ref="N60:Q60"/>
    <mergeCell ref="R60:S60"/>
    <mergeCell ref="T60:U60"/>
    <mergeCell ref="V60:W60"/>
    <mergeCell ref="X60:Y60"/>
    <mergeCell ref="AA60:AB60"/>
    <mergeCell ref="AC60:AD60"/>
    <mergeCell ref="AF60:AK60"/>
    <mergeCell ref="AL60:AN60"/>
    <mergeCell ref="AO60:AQ60"/>
    <mergeCell ref="B61:D61"/>
    <mergeCell ref="E61:I61"/>
    <mergeCell ref="J61:M61"/>
    <mergeCell ref="N61:Q61"/>
    <mergeCell ref="R61:S61"/>
    <mergeCell ref="T61:U61"/>
    <mergeCell ref="V61:W61"/>
    <mergeCell ref="X61:Y61"/>
    <mergeCell ref="AA61:AB61"/>
    <mergeCell ref="AC61:AD61"/>
    <mergeCell ref="AF61:AK61"/>
    <mergeCell ref="AL61:AN61"/>
    <mergeCell ref="AO61:AQ61"/>
    <mergeCell ref="B62:D62"/>
    <mergeCell ref="E62:I62"/>
    <mergeCell ref="J62:M62"/>
    <mergeCell ref="N62:Q62"/>
    <mergeCell ref="R62:S62"/>
    <mergeCell ref="T62:U62"/>
    <mergeCell ref="V62:W62"/>
    <mergeCell ref="X62:Y62"/>
    <mergeCell ref="AA62:AB62"/>
    <mergeCell ref="AC62:AD62"/>
    <mergeCell ref="AF62:AK62"/>
    <mergeCell ref="AL62:AN62"/>
    <mergeCell ref="AO62:AQ62"/>
    <mergeCell ref="B63:D63"/>
    <mergeCell ref="E63:I63"/>
    <mergeCell ref="J63:M63"/>
    <mergeCell ref="N63:Q63"/>
    <mergeCell ref="R63:S63"/>
    <mergeCell ref="T63:U63"/>
    <mergeCell ref="V63:W63"/>
    <mergeCell ref="X63:Y63"/>
    <mergeCell ref="AA63:AB63"/>
    <mergeCell ref="AC63:AD63"/>
    <mergeCell ref="AF63:AK63"/>
    <mergeCell ref="AL63:AN63"/>
    <mergeCell ref="AO63:AQ63"/>
    <mergeCell ref="B64:D64"/>
    <mergeCell ref="E64:I64"/>
    <mergeCell ref="J64:M64"/>
    <mergeCell ref="N64:Q64"/>
    <mergeCell ref="R64:S64"/>
    <mergeCell ref="T64:U64"/>
    <mergeCell ref="V64:W64"/>
    <mergeCell ref="X64:Y64"/>
    <mergeCell ref="AA64:AB64"/>
    <mergeCell ref="AC64:AD64"/>
    <mergeCell ref="AF64:AK64"/>
    <mergeCell ref="AL64:AN64"/>
    <mergeCell ref="AO64:AQ64"/>
    <mergeCell ref="B65:D65"/>
    <mergeCell ref="E65:I65"/>
    <mergeCell ref="J65:M65"/>
    <mergeCell ref="N65:Q65"/>
    <mergeCell ref="R65:S65"/>
    <mergeCell ref="T65:U65"/>
    <mergeCell ref="V65:W65"/>
    <mergeCell ref="X65:Y65"/>
    <mergeCell ref="AA65:AB65"/>
    <mergeCell ref="AC65:AD65"/>
    <mergeCell ref="AF65:AK65"/>
    <mergeCell ref="AL65:AN65"/>
    <mergeCell ref="AO65:AQ65"/>
    <mergeCell ref="B66:D66"/>
    <mergeCell ref="E66:I66"/>
    <mergeCell ref="J66:M66"/>
    <mergeCell ref="N66:Q66"/>
    <mergeCell ref="R66:S66"/>
    <mergeCell ref="T66:U66"/>
    <mergeCell ref="V66:W66"/>
    <mergeCell ref="X66:Y66"/>
    <mergeCell ref="AA66:AB66"/>
    <mergeCell ref="AC66:AD66"/>
    <mergeCell ref="AF66:AK66"/>
    <mergeCell ref="AL66:AN66"/>
    <mergeCell ref="AO66:AQ66"/>
    <mergeCell ref="B67:D67"/>
    <mergeCell ref="E67:I67"/>
    <mergeCell ref="J67:M67"/>
    <mergeCell ref="N67:Q67"/>
    <mergeCell ref="R67:S67"/>
    <mergeCell ref="T67:U67"/>
    <mergeCell ref="V67:W67"/>
    <mergeCell ref="X67:Y67"/>
    <mergeCell ref="AA67:AB67"/>
    <mergeCell ref="AC67:AD67"/>
    <mergeCell ref="AF67:AK67"/>
    <mergeCell ref="AL67:AN67"/>
    <mergeCell ref="AO67:AQ67"/>
    <mergeCell ref="B68:D68"/>
    <mergeCell ref="E68:I68"/>
    <mergeCell ref="J68:M68"/>
    <mergeCell ref="N68:Q68"/>
    <mergeCell ref="R68:S68"/>
    <mergeCell ref="T68:U68"/>
    <mergeCell ref="V68:W68"/>
    <mergeCell ref="X68:Y68"/>
    <mergeCell ref="AA68:AB68"/>
    <mergeCell ref="AC68:AD68"/>
    <mergeCell ref="AF68:AK68"/>
    <mergeCell ref="AL68:AN68"/>
    <mergeCell ref="AO68:AQ68"/>
    <mergeCell ref="B69:D69"/>
    <mergeCell ref="E69:I69"/>
    <mergeCell ref="J69:M69"/>
    <mergeCell ref="N69:Q69"/>
    <mergeCell ref="R69:S69"/>
    <mergeCell ref="T69:U69"/>
    <mergeCell ref="V69:W69"/>
    <mergeCell ref="X69:Y69"/>
    <mergeCell ref="AA69:AB69"/>
    <mergeCell ref="AC69:AD69"/>
    <mergeCell ref="AF69:AK69"/>
    <mergeCell ref="AL69:AN69"/>
    <mergeCell ref="AO69:AQ69"/>
    <mergeCell ref="B70:D70"/>
    <mergeCell ref="E70:I70"/>
    <mergeCell ref="J70:M70"/>
    <mergeCell ref="N70:Q70"/>
    <mergeCell ref="R70:S70"/>
    <mergeCell ref="T70:U70"/>
    <mergeCell ref="V70:W70"/>
    <mergeCell ref="X70:Y70"/>
    <mergeCell ref="AA70:AB70"/>
    <mergeCell ref="AC70:AD70"/>
    <mergeCell ref="AF70:AK70"/>
    <mergeCell ref="AL70:AN70"/>
    <mergeCell ref="AO70:AQ70"/>
    <mergeCell ref="B71:D71"/>
    <mergeCell ref="E71:I71"/>
    <mergeCell ref="J71:M71"/>
    <mergeCell ref="N71:Q71"/>
    <mergeCell ref="R71:S71"/>
    <mergeCell ref="T71:U71"/>
    <mergeCell ref="V71:W71"/>
    <mergeCell ref="X71:Y71"/>
    <mergeCell ref="AA71:AB71"/>
    <mergeCell ref="AC71:AD71"/>
    <mergeCell ref="AF71:AK71"/>
    <mergeCell ref="AL71:AN71"/>
    <mergeCell ref="AO71:AQ71"/>
    <mergeCell ref="B72:D72"/>
    <mergeCell ref="E72:I72"/>
    <mergeCell ref="J72:M72"/>
    <mergeCell ref="N72:Q72"/>
    <mergeCell ref="R72:S72"/>
    <mergeCell ref="T72:U72"/>
    <mergeCell ref="V72:W72"/>
    <mergeCell ref="X72:Y72"/>
    <mergeCell ref="AA72:AB72"/>
    <mergeCell ref="AC72:AD72"/>
    <mergeCell ref="AF72:AK72"/>
    <mergeCell ref="AL72:AN72"/>
    <mergeCell ref="AO72:AQ72"/>
    <mergeCell ref="B73:D73"/>
    <mergeCell ref="E73:I73"/>
    <mergeCell ref="J73:M73"/>
    <mergeCell ref="N73:Q73"/>
    <mergeCell ref="R73:S73"/>
    <mergeCell ref="T73:U73"/>
    <mergeCell ref="V73:W73"/>
    <mergeCell ref="X73:Y73"/>
    <mergeCell ref="AA73:AB73"/>
    <mergeCell ref="AC73:AD73"/>
    <mergeCell ref="AF73:AK73"/>
    <mergeCell ref="AL73:AN73"/>
    <mergeCell ref="AO73:AQ73"/>
    <mergeCell ref="B74:D74"/>
    <mergeCell ref="E74:I74"/>
    <mergeCell ref="J74:M74"/>
    <mergeCell ref="N74:Q74"/>
    <mergeCell ref="R74:S74"/>
    <mergeCell ref="T74:U74"/>
    <mergeCell ref="V74:W74"/>
    <mergeCell ref="X74:Y74"/>
    <mergeCell ref="AA74:AB74"/>
    <mergeCell ref="AC74:AD74"/>
    <mergeCell ref="AF74:AK74"/>
    <mergeCell ref="AL74:AN74"/>
    <mergeCell ref="AO74:AQ74"/>
    <mergeCell ref="B75:D75"/>
    <mergeCell ref="E75:I75"/>
    <mergeCell ref="J75:M75"/>
    <mergeCell ref="N75:Q75"/>
    <mergeCell ref="R75:S75"/>
    <mergeCell ref="T75:U75"/>
    <mergeCell ref="V75:W75"/>
    <mergeCell ref="X75:Y75"/>
    <mergeCell ref="AA75:AB75"/>
    <mergeCell ref="AC75:AD75"/>
    <mergeCell ref="AF75:AK75"/>
    <mergeCell ref="AL75:AN75"/>
    <mergeCell ref="AO75:AQ75"/>
    <mergeCell ref="B76:D76"/>
    <mergeCell ref="E76:I76"/>
    <mergeCell ref="J76:M76"/>
    <mergeCell ref="N76:Q76"/>
    <mergeCell ref="R76:S76"/>
    <mergeCell ref="T76:U76"/>
    <mergeCell ref="V76:W76"/>
    <mergeCell ref="X76:Y76"/>
    <mergeCell ref="AA76:AB76"/>
    <mergeCell ref="AC76:AD76"/>
    <mergeCell ref="AF76:AK76"/>
    <mergeCell ref="AL76:AN76"/>
    <mergeCell ref="AO76:AQ76"/>
    <mergeCell ref="B77:D77"/>
    <mergeCell ref="E77:I77"/>
    <mergeCell ref="J77:M77"/>
    <mergeCell ref="N77:Q77"/>
    <mergeCell ref="R77:S77"/>
    <mergeCell ref="T77:U77"/>
    <mergeCell ref="V77:W77"/>
    <mergeCell ref="X77:Y77"/>
    <mergeCell ref="AA77:AB77"/>
    <mergeCell ref="AC77:AD77"/>
    <mergeCell ref="AF77:AK77"/>
    <mergeCell ref="AL77:AN77"/>
    <mergeCell ref="AO77:AQ77"/>
    <mergeCell ref="B78:D78"/>
    <mergeCell ref="E78:I78"/>
    <mergeCell ref="J78:M78"/>
    <mergeCell ref="N78:Q78"/>
    <mergeCell ref="R78:S78"/>
    <mergeCell ref="T78:U78"/>
    <mergeCell ref="V78:W78"/>
    <mergeCell ref="X78:Y78"/>
    <mergeCell ref="AA78:AB78"/>
    <mergeCell ref="AC78:AD78"/>
    <mergeCell ref="AF78:AK78"/>
    <mergeCell ref="AL78:AN78"/>
    <mergeCell ref="AO78:AQ78"/>
    <mergeCell ref="B79:D79"/>
    <mergeCell ref="E79:I79"/>
    <mergeCell ref="J79:M79"/>
    <mergeCell ref="N79:Q79"/>
    <mergeCell ref="R79:S79"/>
    <mergeCell ref="T79:U79"/>
    <mergeCell ref="V79:W79"/>
    <mergeCell ref="X79:Y79"/>
    <mergeCell ref="AA79:AB79"/>
    <mergeCell ref="AC79:AD79"/>
    <mergeCell ref="AF79:AK79"/>
    <mergeCell ref="AL79:AN79"/>
    <mergeCell ref="AO79:AQ79"/>
    <mergeCell ref="B80:D80"/>
    <mergeCell ref="E80:I80"/>
    <mergeCell ref="J80:M80"/>
    <mergeCell ref="N80:Q80"/>
    <mergeCell ref="R80:S80"/>
    <mergeCell ref="T80:U80"/>
    <mergeCell ref="V80:W80"/>
    <mergeCell ref="X80:Y80"/>
    <mergeCell ref="AA80:AB80"/>
    <mergeCell ref="AC80:AD80"/>
    <mergeCell ref="AF80:AK80"/>
    <mergeCell ref="AL80:AN80"/>
    <mergeCell ref="AO80:AQ80"/>
    <mergeCell ref="B81:D81"/>
    <mergeCell ref="E81:I81"/>
    <mergeCell ref="J81:M81"/>
    <mergeCell ref="N81:Q81"/>
    <mergeCell ref="R81:S81"/>
    <mergeCell ref="T81:U81"/>
    <mergeCell ref="V81:W81"/>
    <mergeCell ref="X81:Y81"/>
    <mergeCell ref="AA81:AB81"/>
    <mergeCell ref="AC81:AD81"/>
    <mergeCell ref="AF81:AK81"/>
    <mergeCell ref="AL81:AN81"/>
    <mergeCell ref="AO81:AQ81"/>
    <mergeCell ref="B82:D82"/>
    <mergeCell ref="E82:I82"/>
    <mergeCell ref="J82:M82"/>
    <mergeCell ref="N82:Q82"/>
    <mergeCell ref="R82:S82"/>
    <mergeCell ref="T82:U82"/>
    <mergeCell ref="V82:W82"/>
    <mergeCell ref="X82:Y82"/>
    <mergeCell ref="AA82:AB82"/>
    <mergeCell ref="AC82:AD82"/>
    <mergeCell ref="AF82:AK82"/>
    <mergeCell ref="AL82:AN82"/>
    <mergeCell ref="AO82:AQ82"/>
    <mergeCell ref="B83:D83"/>
    <mergeCell ref="E83:I83"/>
    <mergeCell ref="J83:M83"/>
    <mergeCell ref="N83:Q83"/>
    <mergeCell ref="R83:S83"/>
    <mergeCell ref="T83:U83"/>
    <mergeCell ref="V83:W83"/>
    <mergeCell ref="X83:Y83"/>
    <mergeCell ref="AA83:AB83"/>
    <mergeCell ref="AC83:AD83"/>
    <mergeCell ref="AF83:AK83"/>
    <mergeCell ref="AL83:AN83"/>
    <mergeCell ref="AO83:AQ83"/>
    <mergeCell ref="B84:D84"/>
    <mergeCell ref="E84:I84"/>
    <mergeCell ref="J84:M84"/>
    <mergeCell ref="N84:Q84"/>
    <mergeCell ref="R84:S84"/>
    <mergeCell ref="T84:U84"/>
    <mergeCell ref="V84:W84"/>
    <mergeCell ref="X84:Y84"/>
    <mergeCell ref="AA84:AB84"/>
    <mergeCell ref="AC84:AD84"/>
    <mergeCell ref="AF84:AK84"/>
    <mergeCell ref="AL84:AN84"/>
    <mergeCell ref="AO84:AQ84"/>
    <mergeCell ref="B85:D85"/>
    <mergeCell ref="E85:I85"/>
    <mergeCell ref="J85:M85"/>
    <mergeCell ref="N85:Q85"/>
    <mergeCell ref="R85:S85"/>
    <mergeCell ref="T85:U85"/>
    <mergeCell ref="V85:W85"/>
    <mergeCell ref="X85:Y85"/>
    <mergeCell ref="AA85:AB85"/>
    <mergeCell ref="AC85:AD85"/>
    <mergeCell ref="AF85:AK85"/>
    <mergeCell ref="AL85:AN85"/>
    <mergeCell ref="AO85:AQ85"/>
    <mergeCell ref="B86:D86"/>
    <mergeCell ref="E86:I86"/>
    <mergeCell ref="J86:M86"/>
    <mergeCell ref="N86:Q86"/>
    <mergeCell ref="R86:S86"/>
    <mergeCell ref="T86:U86"/>
    <mergeCell ref="V86:W86"/>
    <mergeCell ref="X86:Y86"/>
    <mergeCell ref="AA86:AB86"/>
    <mergeCell ref="AC86:AD86"/>
    <mergeCell ref="AF86:AK86"/>
    <mergeCell ref="AL86:AN86"/>
    <mergeCell ref="AO86:AQ86"/>
    <mergeCell ref="B87:D87"/>
    <mergeCell ref="E87:I87"/>
    <mergeCell ref="J87:M87"/>
    <mergeCell ref="N87:Q87"/>
    <mergeCell ref="R87:S87"/>
    <mergeCell ref="T87:U87"/>
    <mergeCell ref="V87:W87"/>
    <mergeCell ref="X87:Y87"/>
    <mergeCell ref="AA87:AB87"/>
    <mergeCell ref="AC87:AD87"/>
    <mergeCell ref="AF87:AK87"/>
    <mergeCell ref="AL87:AN87"/>
    <mergeCell ref="AO87:AQ87"/>
    <mergeCell ref="B88:D88"/>
    <mergeCell ref="E88:I88"/>
    <mergeCell ref="J88:M88"/>
    <mergeCell ref="N88:Q88"/>
    <mergeCell ref="R88:S88"/>
    <mergeCell ref="T88:U88"/>
    <mergeCell ref="V88:W88"/>
    <mergeCell ref="X88:Y88"/>
    <mergeCell ref="AA88:AB88"/>
    <mergeCell ref="AC88:AD88"/>
    <mergeCell ref="AF88:AK88"/>
    <mergeCell ref="AL88:AN88"/>
    <mergeCell ref="AO88:AQ88"/>
    <mergeCell ref="B89:D89"/>
    <mergeCell ref="E89:I89"/>
    <mergeCell ref="J89:M89"/>
    <mergeCell ref="N89:Q89"/>
    <mergeCell ref="R89:S89"/>
    <mergeCell ref="T89:U89"/>
    <mergeCell ref="V89:W89"/>
    <mergeCell ref="X89:Y89"/>
    <mergeCell ref="AA89:AB89"/>
    <mergeCell ref="AC89:AD89"/>
    <mergeCell ref="AF89:AK89"/>
    <mergeCell ref="AL89:AN89"/>
    <mergeCell ref="AO89:AQ89"/>
    <mergeCell ref="B90:D90"/>
    <mergeCell ref="E90:I90"/>
    <mergeCell ref="J90:M90"/>
    <mergeCell ref="N90:Q90"/>
    <mergeCell ref="R90:S90"/>
    <mergeCell ref="T90:U90"/>
    <mergeCell ref="V90:W90"/>
    <mergeCell ref="X90:Y90"/>
    <mergeCell ref="AA90:AB90"/>
    <mergeCell ref="AC90:AD90"/>
    <mergeCell ref="AF90:AK90"/>
    <mergeCell ref="AL90:AN90"/>
    <mergeCell ref="AO90:AQ90"/>
    <mergeCell ref="B91:D91"/>
    <mergeCell ref="E91:I91"/>
    <mergeCell ref="J91:M91"/>
    <mergeCell ref="N91:Q91"/>
    <mergeCell ref="R91:S91"/>
    <mergeCell ref="T91:U91"/>
    <mergeCell ref="V91:W91"/>
    <mergeCell ref="X91:Y91"/>
    <mergeCell ref="AA91:AB91"/>
    <mergeCell ref="AC91:AD91"/>
    <mergeCell ref="AF91:AK91"/>
    <mergeCell ref="AL91:AN91"/>
    <mergeCell ref="AO91:AQ91"/>
    <mergeCell ref="B92:D92"/>
    <mergeCell ref="E92:I92"/>
    <mergeCell ref="J92:M92"/>
    <mergeCell ref="N92:Q92"/>
    <mergeCell ref="R92:S92"/>
    <mergeCell ref="T92:U92"/>
    <mergeCell ref="V92:W92"/>
    <mergeCell ref="X92:Y92"/>
    <mergeCell ref="AA92:AB92"/>
    <mergeCell ref="AC92:AD92"/>
    <mergeCell ref="AF92:AK92"/>
    <mergeCell ref="AL92:AN92"/>
    <mergeCell ref="AO92:AQ92"/>
    <mergeCell ref="B93:D93"/>
    <mergeCell ref="E93:I93"/>
    <mergeCell ref="J93:M93"/>
    <mergeCell ref="N93:Q93"/>
    <mergeCell ref="R93:S93"/>
    <mergeCell ref="T93:U93"/>
    <mergeCell ref="V93:W93"/>
    <mergeCell ref="X93:Y93"/>
    <mergeCell ref="AA93:AB93"/>
    <mergeCell ref="AC93:AD93"/>
    <mergeCell ref="AF93:AK93"/>
    <mergeCell ref="AL93:AN93"/>
    <mergeCell ref="AO93:AQ93"/>
    <mergeCell ref="B94:D94"/>
    <mergeCell ref="E94:I94"/>
    <mergeCell ref="J94:M94"/>
    <mergeCell ref="N94:Q94"/>
    <mergeCell ref="R94:S94"/>
    <mergeCell ref="T94:U94"/>
    <mergeCell ref="V94:W94"/>
    <mergeCell ref="X94:Y94"/>
    <mergeCell ref="AA94:AB94"/>
    <mergeCell ref="AC94:AD94"/>
    <mergeCell ref="AF94:AK94"/>
    <mergeCell ref="AL94:AN94"/>
    <mergeCell ref="AO94:AQ94"/>
    <mergeCell ref="B95:D95"/>
    <mergeCell ref="E95:I95"/>
    <mergeCell ref="J95:M95"/>
    <mergeCell ref="N95:Q95"/>
    <mergeCell ref="R95:S95"/>
    <mergeCell ref="T95:U95"/>
    <mergeCell ref="V95:W95"/>
    <mergeCell ref="X95:Y95"/>
    <mergeCell ref="AA95:AB95"/>
    <mergeCell ref="AC95:AD95"/>
    <mergeCell ref="AF95:AK95"/>
    <mergeCell ref="AL95:AN95"/>
    <mergeCell ref="AO95:AQ95"/>
    <mergeCell ref="B96:D96"/>
    <mergeCell ref="E96:I96"/>
    <mergeCell ref="J96:M96"/>
    <mergeCell ref="N96:Q96"/>
    <mergeCell ref="R96:S96"/>
    <mergeCell ref="T96:U96"/>
    <mergeCell ref="V96:W96"/>
    <mergeCell ref="X96:Y96"/>
    <mergeCell ref="AA96:AB96"/>
    <mergeCell ref="AC96:AD96"/>
    <mergeCell ref="AF96:AK96"/>
    <mergeCell ref="AL96:AN96"/>
    <mergeCell ref="AO96:AQ96"/>
    <mergeCell ref="B97:D97"/>
    <mergeCell ref="E97:I97"/>
    <mergeCell ref="J97:M97"/>
    <mergeCell ref="N97:Q97"/>
    <mergeCell ref="R97:S97"/>
    <mergeCell ref="T97:U97"/>
    <mergeCell ref="V97:W97"/>
    <mergeCell ref="X97:Y97"/>
    <mergeCell ref="AA97:AB97"/>
    <mergeCell ref="AC97:AD97"/>
    <mergeCell ref="AF97:AK97"/>
    <mergeCell ref="AL97:AN97"/>
    <mergeCell ref="AO97:AQ97"/>
    <mergeCell ref="B98:D98"/>
    <mergeCell ref="E98:I98"/>
    <mergeCell ref="J98:M98"/>
    <mergeCell ref="N98:Q98"/>
    <mergeCell ref="R98:S98"/>
    <mergeCell ref="T98:U98"/>
    <mergeCell ref="V98:W98"/>
    <mergeCell ref="X98:Y98"/>
    <mergeCell ref="AA98:AB98"/>
    <mergeCell ref="AC98:AD98"/>
    <mergeCell ref="AF98:AK98"/>
    <mergeCell ref="AL98:AN98"/>
    <mergeCell ref="AO98:AQ98"/>
    <mergeCell ref="B99:D99"/>
    <mergeCell ref="E99:I99"/>
    <mergeCell ref="J99:M99"/>
    <mergeCell ref="N99:Q99"/>
    <mergeCell ref="R99:S99"/>
    <mergeCell ref="T99:U99"/>
    <mergeCell ref="V99:W99"/>
    <mergeCell ref="X99:Y99"/>
    <mergeCell ref="AA99:AB99"/>
    <mergeCell ref="AC99:AD99"/>
    <mergeCell ref="AF99:AK99"/>
    <mergeCell ref="AL99:AN99"/>
    <mergeCell ref="AO99:AQ99"/>
    <mergeCell ref="B100:D100"/>
    <mergeCell ref="E100:I100"/>
    <mergeCell ref="J100:M100"/>
    <mergeCell ref="N100:Q100"/>
    <mergeCell ref="R100:S100"/>
    <mergeCell ref="T100:U100"/>
    <mergeCell ref="V100:W100"/>
    <mergeCell ref="X100:Y100"/>
    <mergeCell ref="AA100:AB100"/>
    <mergeCell ref="AC100:AD100"/>
    <mergeCell ref="AF100:AK100"/>
    <mergeCell ref="AL100:AN100"/>
    <mergeCell ref="AO100:AQ100"/>
    <mergeCell ref="B101:D101"/>
    <mergeCell ref="E101:I101"/>
    <mergeCell ref="J101:M101"/>
    <mergeCell ref="N101:Q101"/>
    <mergeCell ref="R101:S101"/>
    <mergeCell ref="T101:U101"/>
    <mergeCell ref="V101:W101"/>
    <mergeCell ref="X101:Y101"/>
    <mergeCell ref="AA101:AB101"/>
    <mergeCell ref="AC101:AD101"/>
    <mergeCell ref="AF101:AK101"/>
    <mergeCell ref="AL101:AN101"/>
    <mergeCell ref="AO101:AQ101"/>
    <mergeCell ref="B102:D102"/>
    <mergeCell ref="E102:I102"/>
    <mergeCell ref="J102:M102"/>
    <mergeCell ref="N102:Q102"/>
    <mergeCell ref="R102:S102"/>
    <mergeCell ref="T102:U102"/>
    <mergeCell ref="V102:W102"/>
    <mergeCell ref="X102:Y102"/>
    <mergeCell ref="AA102:AB102"/>
    <mergeCell ref="AC102:AD102"/>
    <mergeCell ref="AF102:AK102"/>
    <mergeCell ref="AL102:AN102"/>
    <mergeCell ref="AO102:AQ102"/>
    <mergeCell ref="B103:D103"/>
    <mergeCell ref="E103:I103"/>
    <mergeCell ref="J103:M103"/>
    <mergeCell ref="N103:Q103"/>
    <mergeCell ref="R103:S103"/>
    <mergeCell ref="T103:U103"/>
    <mergeCell ref="V103:W103"/>
    <mergeCell ref="X103:Y103"/>
    <mergeCell ref="AA103:AB103"/>
    <mergeCell ref="AC103:AD103"/>
    <mergeCell ref="AF103:AK103"/>
    <mergeCell ref="AL103:AN103"/>
    <mergeCell ref="AO103:AQ103"/>
    <mergeCell ref="B104:D104"/>
    <mergeCell ref="E104:I104"/>
    <mergeCell ref="J104:M104"/>
    <mergeCell ref="N104:Q104"/>
    <mergeCell ref="R104:S104"/>
    <mergeCell ref="T104:U104"/>
    <mergeCell ref="V104:W104"/>
    <mergeCell ref="X104:Y104"/>
    <mergeCell ref="AA104:AB104"/>
    <mergeCell ref="AC104:AD104"/>
    <mergeCell ref="AF104:AK104"/>
    <mergeCell ref="AL104:AN104"/>
    <mergeCell ref="AO104:AQ104"/>
    <mergeCell ref="B105:D105"/>
    <mergeCell ref="E105:I105"/>
    <mergeCell ref="J105:M105"/>
    <mergeCell ref="N105:Q105"/>
    <mergeCell ref="R105:S105"/>
    <mergeCell ref="T105:U105"/>
    <mergeCell ref="V105:W105"/>
    <mergeCell ref="X105:Y105"/>
    <mergeCell ref="AA105:AB105"/>
    <mergeCell ref="AC105:AD105"/>
    <mergeCell ref="AF105:AK105"/>
    <mergeCell ref="AL105:AN105"/>
    <mergeCell ref="AO105:AQ105"/>
    <mergeCell ref="B106:D106"/>
    <mergeCell ref="E106:I106"/>
    <mergeCell ref="J106:M106"/>
    <mergeCell ref="N106:Q106"/>
    <mergeCell ref="R106:S106"/>
    <mergeCell ref="T106:U106"/>
    <mergeCell ref="V106:W106"/>
    <mergeCell ref="X106:Y106"/>
    <mergeCell ref="AA106:AB106"/>
    <mergeCell ref="AC106:AD106"/>
    <mergeCell ref="AF106:AK106"/>
    <mergeCell ref="AL106:AN106"/>
    <mergeCell ref="AO106:AQ106"/>
    <mergeCell ref="B107:D107"/>
    <mergeCell ref="E107:I107"/>
    <mergeCell ref="J107:M107"/>
    <mergeCell ref="N107:Q107"/>
    <mergeCell ref="R107:S107"/>
    <mergeCell ref="T107:U107"/>
    <mergeCell ref="V107:W107"/>
    <mergeCell ref="X107:Y107"/>
    <mergeCell ref="AA107:AB107"/>
    <mergeCell ref="AC107:AD107"/>
    <mergeCell ref="AF107:AK107"/>
    <mergeCell ref="AL107:AN107"/>
    <mergeCell ref="AO107:AQ107"/>
    <mergeCell ref="B108:D108"/>
    <mergeCell ref="E108:I108"/>
    <mergeCell ref="J108:M108"/>
    <mergeCell ref="N108:Q108"/>
    <mergeCell ref="R108:S108"/>
    <mergeCell ref="T108:U108"/>
    <mergeCell ref="V108:W108"/>
    <mergeCell ref="X108:Y108"/>
    <mergeCell ref="AA108:AB108"/>
    <mergeCell ref="AC108:AD108"/>
    <mergeCell ref="AF108:AK108"/>
    <mergeCell ref="AL108:AN108"/>
    <mergeCell ref="AO108:AQ108"/>
    <mergeCell ref="B109:D109"/>
    <mergeCell ref="E109:I109"/>
    <mergeCell ref="J109:M109"/>
    <mergeCell ref="N109:Q109"/>
    <mergeCell ref="R109:S109"/>
    <mergeCell ref="T109:U109"/>
    <mergeCell ref="V109:W109"/>
    <mergeCell ref="X109:Y109"/>
    <mergeCell ref="AA109:AB109"/>
    <mergeCell ref="AC109:AD109"/>
    <mergeCell ref="AF109:AK109"/>
    <mergeCell ref="AL109:AN109"/>
    <mergeCell ref="AO109:AQ109"/>
    <mergeCell ref="B110:D110"/>
    <mergeCell ref="E110:I110"/>
    <mergeCell ref="J110:M110"/>
    <mergeCell ref="N110:Q110"/>
    <mergeCell ref="R110:S110"/>
    <mergeCell ref="T110:U110"/>
    <mergeCell ref="V110:W110"/>
    <mergeCell ref="X110:Y110"/>
    <mergeCell ref="AA110:AB110"/>
    <mergeCell ref="AC110:AD110"/>
    <mergeCell ref="AF110:AK110"/>
    <mergeCell ref="AL110:AN110"/>
    <mergeCell ref="AO110:AQ110"/>
    <mergeCell ref="B111:D111"/>
    <mergeCell ref="E111:I111"/>
    <mergeCell ref="J111:M111"/>
    <mergeCell ref="N111:Q111"/>
    <mergeCell ref="R111:S111"/>
    <mergeCell ref="T111:U111"/>
    <mergeCell ref="V111:W111"/>
    <mergeCell ref="X111:Y111"/>
    <mergeCell ref="AA111:AB111"/>
    <mergeCell ref="AC111:AD111"/>
    <mergeCell ref="AF111:AK111"/>
    <mergeCell ref="AL111:AN111"/>
    <mergeCell ref="AO111:AQ111"/>
    <mergeCell ref="B112:D112"/>
    <mergeCell ref="E112:I112"/>
    <mergeCell ref="J112:M112"/>
    <mergeCell ref="N112:Q112"/>
    <mergeCell ref="R112:S112"/>
    <mergeCell ref="T112:U112"/>
    <mergeCell ref="V112:W112"/>
    <mergeCell ref="X112:Y112"/>
    <mergeCell ref="AA112:AB112"/>
    <mergeCell ref="AC112:AD112"/>
    <mergeCell ref="AF112:AK112"/>
    <mergeCell ref="AL112:AN112"/>
    <mergeCell ref="AO112:AQ112"/>
    <mergeCell ref="B113:D113"/>
    <mergeCell ref="E113:I113"/>
    <mergeCell ref="J113:M113"/>
    <mergeCell ref="N113:Q113"/>
    <mergeCell ref="R113:S113"/>
    <mergeCell ref="T113:U113"/>
    <mergeCell ref="V113:W113"/>
    <mergeCell ref="X113:Y113"/>
    <mergeCell ref="AA113:AB113"/>
    <mergeCell ref="AC113:AD113"/>
    <mergeCell ref="AF113:AK113"/>
    <mergeCell ref="AL113:AN113"/>
    <mergeCell ref="AO113:AQ113"/>
    <mergeCell ref="B114:D114"/>
    <mergeCell ref="E114:I114"/>
    <mergeCell ref="J114:M114"/>
    <mergeCell ref="N114:Q114"/>
    <mergeCell ref="R114:S114"/>
    <mergeCell ref="T114:U114"/>
    <mergeCell ref="V114:W114"/>
    <mergeCell ref="X114:Y114"/>
    <mergeCell ref="AA114:AB114"/>
    <mergeCell ref="AC114:AD114"/>
    <mergeCell ref="AF114:AK114"/>
    <mergeCell ref="AL114:AN114"/>
    <mergeCell ref="AO114:AQ114"/>
    <mergeCell ref="B115:D115"/>
    <mergeCell ref="E115:I115"/>
    <mergeCell ref="J115:M115"/>
    <mergeCell ref="N115:Q115"/>
    <mergeCell ref="R115:S115"/>
    <mergeCell ref="T115:U115"/>
    <mergeCell ref="V115:W115"/>
    <mergeCell ref="X115:Y115"/>
    <mergeCell ref="AA115:AB115"/>
    <mergeCell ref="AC115:AD115"/>
    <mergeCell ref="AF115:AK115"/>
    <mergeCell ref="AL115:AN115"/>
    <mergeCell ref="AO115:AQ115"/>
    <mergeCell ref="B116:D116"/>
    <mergeCell ref="E116:I116"/>
    <mergeCell ref="J116:M116"/>
    <mergeCell ref="N116:Q116"/>
    <mergeCell ref="R116:S116"/>
    <mergeCell ref="T116:U116"/>
    <mergeCell ref="V116:W116"/>
    <mergeCell ref="X116:Y116"/>
    <mergeCell ref="AA116:AB116"/>
    <mergeCell ref="AC116:AD116"/>
    <mergeCell ref="AF116:AK116"/>
    <mergeCell ref="AL116:AN116"/>
    <mergeCell ref="AO116:AQ116"/>
    <mergeCell ref="B117:D117"/>
    <mergeCell ref="E117:I117"/>
    <mergeCell ref="J117:M117"/>
    <mergeCell ref="N117:Q117"/>
    <mergeCell ref="R117:S117"/>
    <mergeCell ref="T117:U117"/>
    <mergeCell ref="V117:W117"/>
    <mergeCell ref="X117:Y117"/>
    <mergeCell ref="AA117:AB117"/>
    <mergeCell ref="AC117:AD117"/>
    <mergeCell ref="AF117:AK117"/>
    <mergeCell ref="AL117:AN117"/>
    <mergeCell ref="AO117:AQ117"/>
  </mergeCells>
  <pageMargins left="0.118110236220472" right="0" top="0.15748031496063" bottom="0.15748031496063" header="0.118110236220472" footer="0.118110236220472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BA8"/>
  <sheetViews>
    <sheetView workbookViewId="0">
      <selection activeCell="R6" sqref="R$1:R$1048576"/>
    </sheetView>
  </sheetViews>
  <sheetFormatPr defaultColWidth="9" defaultRowHeight="14.25" outlineLevelRow="7"/>
  <cols>
    <col min="1" max="1" width="4.125" style="1" customWidth="1"/>
    <col min="2" max="2" width="3.125" style="2" customWidth="1"/>
    <col min="3" max="3" width="2.5" style="1" customWidth="1"/>
    <col min="4" max="4" width="0.5" style="1" customWidth="1"/>
    <col min="5" max="6" width="3.125" style="1" customWidth="1"/>
    <col min="7" max="7" width="1.375" style="1" customWidth="1"/>
    <col min="8" max="9" width="3.125" style="1" hidden="1" customWidth="1"/>
    <col min="10" max="12" width="3.625" style="1" customWidth="1"/>
    <col min="13" max="13" width="6.75" style="1" customWidth="1"/>
    <col min="14" max="14" width="3.625" style="1" customWidth="1"/>
    <col min="15" max="15" width="7" style="1" customWidth="1"/>
    <col min="16" max="16" width="0.875" style="1" hidden="1" customWidth="1"/>
    <col min="17" max="17" width="0.125" style="1" hidden="1" customWidth="1"/>
    <col min="18" max="18" width="3.625" style="1" customWidth="1"/>
    <col min="19" max="19" width="2.375" style="1" customWidth="1"/>
    <col min="20" max="20" width="7.375" style="1" customWidth="1"/>
    <col min="21" max="21" width="1.125" style="1" hidden="1" customWidth="1"/>
    <col min="22" max="22" width="6.75" style="1" customWidth="1"/>
    <col min="23" max="23" width="0.25" style="1" customWidth="1"/>
    <col min="24" max="24" width="6.75" style="1" customWidth="1"/>
    <col min="25" max="25" width="3.875" style="1" customWidth="1"/>
    <col min="26" max="26" width="9.625" style="1" customWidth="1"/>
    <col min="27" max="27" width="3.625" style="1" customWidth="1"/>
    <col min="28" max="28" width="1.5" style="1" customWidth="1"/>
    <col min="29" max="29" width="9.625" style="1" customWidth="1"/>
    <col min="30" max="30" width="0.5" style="1" customWidth="1"/>
    <col min="31" max="31" width="10.75" style="1" customWidth="1"/>
    <col min="32" max="34" width="3.625" style="3" customWidth="1"/>
    <col min="35" max="35" width="2.25" style="3" customWidth="1"/>
    <col min="36" max="36" width="3.25" style="3" hidden="1" customWidth="1"/>
    <col min="37" max="37" width="3.625" style="1" hidden="1" customWidth="1"/>
    <col min="38" max="38" width="3.625" style="1" customWidth="1"/>
    <col min="39" max="39" width="6.125" style="1" customWidth="1"/>
    <col min="40" max="40" width="1.75" style="1" hidden="1" customWidth="1"/>
    <col min="41" max="41" width="3.625" style="1" customWidth="1"/>
    <col min="42" max="42" width="3" style="1" customWidth="1"/>
    <col min="43" max="43" width="0.125" style="1" customWidth="1"/>
    <col min="44" max="44" width="5" style="1" customWidth="1"/>
    <col min="45" max="16384" width="9" style="1"/>
  </cols>
  <sheetData>
    <row r="1" ht="23.25" customHeight="1" spans="1:46">
      <c r="A1" s="4"/>
      <c r="B1" s="5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36"/>
      <c r="AS1" s="37"/>
      <c r="AT1" s="37"/>
    </row>
    <row r="2" ht="22.5" customHeight="1" spans="1:46">
      <c r="A2" s="6" t="s">
        <v>0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38"/>
      <c r="AS2" s="37"/>
      <c r="AT2" s="37"/>
    </row>
    <row r="3" ht="22.5" customHeight="1" spans="1:46">
      <c r="A3" s="9" t="s">
        <v>1</v>
      </c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25"/>
      <c r="AG3" s="25"/>
      <c r="AH3" s="25"/>
      <c r="AI3" s="25"/>
      <c r="AJ3" s="25"/>
      <c r="AK3" s="11"/>
      <c r="AL3" s="11"/>
      <c r="AM3" s="11"/>
      <c r="AN3" s="11"/>
      <c r="AO3" s="11"/>
      <c r="AP3" s="11"/>
      <c r="AQ3" s="11"/>
      <c r="AR3" s="39"/>
      <c r="AS3" s="37"/>
      <c r="AT3" s="37"/>
    </row>
    <row r="4" s="1" customFormat="1" ht="22.5" customHeight="1" spans="1:46">
      <c r="A4" s="12" t="s">
        <v>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26"/>
      <c r="AG4" s="26"/>
      <c r="AH4" s="26"/>
      <c r="AI4" s="26"/>
      <c r="AJ4" s="26"/>
      <c r="AK4" s="13"/>
      <c r="AL4" s="13"/>
      <c r="AM4" s="13"/>
      <c r="AN4" s="13"/>
      <c r="AO4" s="13"/>
      <c r="AP4" s="13"/>
      <c r="AQ4" s="13"/>
      <c r="AR4" s="13"/>
      <c r="AS4" s="37"/>
      <c r="AT4" s="37"/>
    </row>
    <row r="5" s="1" customFormat="1" ht="22.5" customHeight="1" spans="1:46">
      <c r="A5" s="14" t="s">
        <v>381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27"/>
      <c r="AG5" s="27"/>
      <c r="AH5" s="27"/>
      <c r="AI5" s="27"/>
      <c r="AJ5" s="27"/>
      <c r="AK5" s="15"/>
      <c r="AL5" s="15"/>
      <c r="AM5" s="15"/>
      <c r="AN5" s="15"/>
      <c r="AO5" s="15"/>
      <c r="AP5" s="15"/>
      <c r="AQ5" s="15"/>
      <c r="AR5" s="15"/>
      <c r="AS5" s="37"/>
      <c r="AT5" s="37"/>
    </row>
    <row r="6" ht="44.1" customHeight="1" spans="1:46">
      <c r="A6" s="16" t="s">
        <v>4</v>
      </c>
      <c r="B6" s="17" t="s">
        <v>5</v>
      </c>
      <c r="C6" s="16"/>
      <c r="D6" s="16"/>
      <c r="E6" s="16" t="s">
        <v>6</v>
      </c>
      <c r="F6" s="16"/>
      <c r="G6" s="16"/>
      <c r="H6" s="16"/>
      <c r="I6" s="16"/>
      <c r="J6" s="21" t="s">
        <v>7</v>
      </c>
      <c r="K6" s="21"/>
      <c r="L6" s="21"/>
      <c r="M6" s="21"/>
      <c r="N6" s="21" t="s">
        <v>8</v>
      </c>
      <c r="O6" s="21"/>
      <c r="P6" s="21"/>
      <c r="Q6" s="21"/>
      <c r="R6" s="16" t="s">
        <v>9</v>
      </c>
      <c r="S6" s="16"/>
      <c r="T6" s="16" t="s">
        <v>10</v>
      </c>
      <c r="U6" s="16"/>
      <c r="V6" s="16" t="s">
        <v>11</v>
      </c>
      <c r="W6" s="16"/>
      <c r="X6" s="16" t="s">
        <v>12</v>
      </c>
      <c r="Y6" s="16"/>
      <c r="Z6" s="28" t="s">
        <v>13</v>
      </c>
      <c r="AA6" s="28" t="s">
        <v>14</v>
      </c>
      <c r="AB6" s="29"/>
      <c r="AC6" s="28" t="s">
        <v>15</v>
      </c>
      <c r="AD6" s="29"/>
      <c r="AE6" s="30" t="s">
        <v>16</v>
      </c>
      <c r="AF6" s="21" t="s">
        <v>17</v>
      </c>
      <c r="AG6" s="21"/>
      <c r="AH6" s="21"/>
      <c r="AI6" s="21"/>
      <c r="AJ6" s="21"/>
      <c r="AK6" s="21"/>
      <c r="AL6" s="16" t="s">
        <v>18</v>
      </c>
      <c r="AM6" s="16"/>
      <c r="AN6" s="16"/>
      <c r="AO6" s="16" t="s">
        <v>19</v>
      </c>
      <c r="AP6" s="16"/>
      <c r="AQ6" s="16"/>
      <c r="AR6" s="40" t="s">
        <v>20</v>
      </c>
      <c r="AS6" s="41"/>
      <c r="AT6" s="37"/>
    </row>
    <row r="7" s="1" customFormat="1" ht="18.6" customHeight="1" spans="1:46">
      <c r="A7" s="18">
        <f>ROW()-6</f>
        <v>1</v>
      </c>
      <c r="B7" s="19" t="s">
        <v>382</v>
      </c>
      <c r="C7" s="19"/>
      <c r="D7" s="19"/>
      <c r="E7" s="20" t="s">
        <v>22</v>
      </c>
      <c r="F7" s="20"/>
      <c r="G7" s="20"/>
      <c r="H7" s="20"/>
      <c r="I7" s="20"/>
      <c r="J7" s="22" t="s">
        <v>100</v>
      </c>
      <c r="K7" s="22"/>
      <c r="L7" s="22"/>
      <c r="M7" s="22"/>
      <c r="N7" s="45" t="s">
        <v>383</v>
      </c>
      <c r="O7" s="22"/>
      <c r="P7" s="22"/>
      <c r="Q7" s="22"/>
      <c r="R7" s="23" t="s">
        <v>25</v>
      </c>
      <c r="S7" s="23"/>
      <c r="T7" s="22">
        <v>434</v>
      </c>
      <c r="U7" s="22"/>
      <c r="V7" s="22">
        <v>434</v>
      </c>
      <c r="W7" s="22"/>
      <c r="X7" s="24">
        <f>T7*1120</f>
        <v>486080</v>
      </c>
      <c r="Y7" s="24"/>
      <c r="Z7" s="24">
        <f>T7*68.32</f>
        <v>29650.88</v>
      </c>
      <c r="AA7" s="31">
        <v>0.8</v>
      </c>
      <c r="AB7" s="32"/>
      <c r="AC7" s="33">
        <f>Z7*AA7</f>
        <v>23720.704</v>
      </c>
      <c r="AD7" s="34"/>
      <c r="AE7" s="34">
        <f>T7*13.664</f>
        <v>5930.176</v>
      </c>
      <c r="AF7" s="35" t="s">
        <v>384</v>
      </c>
      <c r="AG7" s="35"/>
      <c r="AH7" s="35"/>
      <c r="AI7" s="35"/>
      <c r="AJ7" s="35"/>
      <c r="AK7" s="35"/>
      <c r="AL7" s="32" t="s">
        <v>27</v>
      </c>
      <c r="AM7" s="32"/>
      <c r="AN7" s="32"/>
      <c r="AO7" s="32"/>
      <c r="AP7" s="32"/>
      <c r="AQ7" s="42"/>
      <c r="AR7" s="43"/>
      <c r="AS7" s="37"/>
      <c r="AT7" s="37"/>
    </row>
    <row r="8" ht="29.1" customHeight="1" spans="1:53">
      <c r="A8" s="18"/>
      <c r="B8" s="19" t="s">
        <v>380</v>
      </c>
      <c r="C8" s="19"/>
      <c r="D8" s="19"/>
      <c r="E8" s="20"/>
      <c r="F8" s="20"/>
      <c r="G8" s="20"/>
      <c r="H8" s="20"/>
      <c r="I8" s="20"/>
      <c r="J8" s="22"/>
      <c r="K8" s="22"/>
      <c r="L8" s="22"/>
      <c r="M8" s="22"/>
      <c r="N8" s="22"/>
      <c r="O8" s="22"/>
      <c r="P8" s="22"/>
      <c r="Q8" s="22"/>
      <c r="R8" s="23"/>
      <c r="S8" s="23"/>
      <c r="T8" s="22">
        <v>434</v>
      </c>
      <c r="U8" s="22"/>
      <c r="V8" s="22">
        <v>434</v>
      </c>
      <c r="W8" s="22"/>
      <c r="X8" s="24">
        <f>SUM(X7:X7)</f>
        <v>486080</v>
      </c>
      <c r="Y8" s="24"/>
      <c r="Z8" s="24">
        <f>SUM(Z7:Z7)</f>
        <v>29650.88</v>
      </c>
      <c r="AA8" s="22"/>
      <c r="AB8" s="22"/>
      <c r="AC8" s="33">
        <f>SUM(AC7:AC7)</f>
        <v>23720.704</v>
      </c>
      <c r="AD8" s="34"/>
      <c r="AE8" s="34">
        <f>SUM(AE7:AE7)</f>
        <v>5930.176</v>
      </c>
      <c r="AF8" s="20"/>
      <c r="AG8" s="20"/>
      <c r="AH8" s="20"/>
      <c r="AI8" s="20"/>
      <c r="AJ8" s="20"/>
      <c r="AK8" s="20"/>
      <c r="AL8" s="32"/>
      <c r="AM8" s="32"/>
      <c r="AN8" s="32"/>
      <c r="AO8" s="32"/>
      <c r="AP8" s="32"/>
      <c r="AQ8" s="42"/>
      <c r="AR8" s="43"/>
      <c r="AS8" s="44"/>
      <c r="AT8" s="37"/>
      <c r="AU8" s="37"/>
      <c r="AV8" s="37"/>
      <c r="AW8" s="44"/>
      <c r="AX8" s="37"/>
      <c r="AY8" s="37"/>
      <c r="AZ8" s="37"/>
      <c r="BA8" s="37"/>
    </row>
  </sheetData>
  <autoFilter ref="A6:BA8">
    <extLst/>
  </autoFilter>
  <mergeCells count="44">
    <mergeCell ref="A1:AR1"/>
    <mergeCell ref="A2:AR2"/>
    <mergeCell ref="A3:AR3"/>
    <mergeCell ref="A4:AR4"/>
    <mergeCell ref="A5:AR5"/>
    <mergeCell ref="B6:D6"/>
    <mergeCell ref="E6:I6"/>
    <mergeCell ref="J6:M6"/>
    <mergeCell ref="N6:Q6"/>
    <mergeCell ref="R6:S6"/>
    <mergeCell ref="T6:U6"/>
    <mergeCell ref="V6:W6"/>
    <mergeCell ref="X6:Y6"/>
    <mergeCell ref="AA6:AB6"/>
    <mergeCell ref="AC6:AD6"/>
    <mergeCell ref="AF6:AK6"/>
    <mergeCell ref="AL6:AN6"/>
    <mergeCell ref="AO6:AQ6"/>
    <mergeCell ref="B7:D7"/>
    <mergeCell ref="E7:I7"/>
    <mergeCell ref="J7:M7"/>
    <mergeCell ref="N7:Q7"/>
    <mergeCell ref="R7:S7"/>
    <mergeCell ref="T7:U7"/>
    <mergeCell ref="V7:W7"/>
    <mergeCell ref="X7:Y7"/>
    <mergeCell ref="AA7:AB7"/>
    <mergeCell ref="AC7:AD7"/>
    <mergeCell ref="AF7:AK7"/>
    <mergeCell ref="AL7:AN7"/>
    <mergeCell ref="AO7:AQ7"/>
    <mergeCell ref="B8:D8"/>
    <mergeCell ref="E8:I8"/>
    <mergeCell ref="J8:M8"/>
    <mergeCell ref="N8:Q8"/>
    <mergeCell ref="R8:S8"/>
    <mergeCell ref="T8:U8"/>
    <mergeCell ref="V8:W8"/>
    <mergeCell ref="X8:Y8"/>
    <mergeCell ref="AA8:AB8"/>
    <mergeCell ref="AC8:AD8"/>
    <mergeCell ref="AF8:AK8"/>
    <mergeCell ref="AL8:AN8"/>
    <mergeCell ref="AO8:AQ8"/>
  </mergeCells>
  <pageMargins left="0.118110236220472" right="0" top="0.15748031496063" bottom="0.15748031496063" header="0.118110236220472" footer="0.118110236220472"/>
  <pageSetup paperSize="9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BA8"/>
  <sheetViews>
    <sheetView workbookViewId="0">
      <selection activeCell="R6" sqref="R$1:R$1048576"/>
    </sheetView>
  </sheetViews>
  <sheetFormatPr defaultColWidth="9" defaultRowHeight="14.25" outlineLevelRow="7"/>
  <cols>
    <col min="1" max="1" width="4.125" style="1" customWidth="1"/>
    <col min="2" max="2" width="3.125" style="2" customWidth="1"/>
    <col min="3" max="3" width="2.5" style="1" customWidth="1"/>
    <col min="4" max="4" width="0.5" style="1" customWidth="1"/>
    <col min="5" max="6" width="3.125" style="1" customWidth="1"/>
    <col min="7" max="7" width="1.375" style="1" customWidth="1"/>
    <col min="8" max="9" width="3.125" style="1" hidden="1" customWidth="1"/>
    <col min="10" max="12" width="3.625" style="1" customWidth="1"/>
    <col min="13" max="13" width="6.75" style="1" customWidth="1"/>
    <col min="14" max="14" width="3.625" style="1" customWidth="1"/>
    <col min="15" max="15" width="7" style="1" customWidth="1"/>
    <col min="16" max="16" width="0.875" style="1" hidden="1" customWidth="1"/>
    <col min="17" max="17" width="0.125" style="1" hidden="1" customWidth="1"/>
    <col min="18" max="18" width="3.625" style="1" customWidth="1"/>
    <col min="19" max="19" width="2.375" style="1" customWidth="1"/>
    <col min="20" max="20" width="7.375" style="1" customWidth="1"/>
    <col min="21" max="21" width="1.125" style="1" hidden="1" customWidth="1"/>
    <col min="22" max="22" width="6.75" style="1" customWidth="1"/>
    <col min="23" max="23" width="0.25" style="1" customWidth="1"/>
    <col min="24" max="24" width="6.75" style="1" customWidth="1"/>
    <col min="25" max="25" width="3.875" style="1" customWidth="1"/>
    <col min="26" max="26" width="9.625" style="1" customWidth="1"/>
    <col min="27" max="27" width="3.625" style="1" customWidth="1"/>
    <col min="28" max="28" width="1.5" style="1" customWidth="1"/>
    <col min="29" max="29" width="9.625" style="1" customWidth="1"/>
    <col min="30" max="30" width="0.5" style="1" customWidth="1"/>
    <col min="31" max="31" width="10.75" style="1" customWidth="1"/>
    <col min="32" max="34" width="3.625" style="3" customWidth="1"/>
    <col min="35" max="35" width="2.25" style="3" customWidth="1"/>
    <col min="36" max="36" width="3.25" style="3" hidden="1" customWidth="1"/>
    <col min="37" max="37" width="3.625" style="1" hidden="1" customWidth="1"/>
    <col min="38" max="38" width="3.625" style="1" customWidth="1"/>
    <col min="39" max="39" width="6.125" style="1" customWidth="1"/>
    <col min="40" max="40" width="1.75" style="1" hidden="1" customWidth="1"/>
    <col min="41" max="41" width="3.625" style="1" customWidth="1"/>
    <col min="42" max="42" width="3" style="1" customWidth="1"/>
    <col min="43" max="43" width="0.125" style="1" customWidth="1"/>
    <col min="44" max="44" width="5" style="1" customWidth="1"/>
    <col min="45" max="16384" width="9" style="1"/>
  </cols>
  <sheetData>
    <row r="1" ht="23.25" customHeight="1" spans="1:46">
      <c r="A1" s="4"/>
      <c r="B1" s="5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36"/>
      <c r="AS1" s="37"/>
      <c r="AT1" s="37"/>
    </row>
    <row r="2" ht="22.5" customHeight="1" spans="1:46">
      <c r="A2" s="6" t="s">
        <v>0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38"/>
      <c r="AS2" s="37"/>
      <c r="AT2" s="37"/>
    </row>
    <row r="3" ht="22.5" customHeight="1" spans="1:46">
      <c r="A3" s="9" t="s">
        <v>1</v>
      </c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25"/>
      <c r="AG3" s="25"/>
      <c r="AH3" s="25"/>
      <c r="AI3" s="25"/>
      <c r="AJ3" s="25"/>
      <c r="AK3" s="11"/>
      <c r="AL3" s="11"/>
      <c r="AM3" s="11"/>
      <c r="AN3" s="11"/>
      <c r="AO3" s="11"/>
      <c r="AP3" s="11"/>
      <c r="AQ3" s="11"/>
      <c r="AR3" s="39"/>
      <c r="AS3" s="37"/>
      <c r="AT3" s="37"/>
    </row>
    <row r="4" s="1" customFormat="1" ht="22.5" customHeight="1" spans="1:46">
      <c r="A4" s="12" t="s">
        <v>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26"/>
      <c r="AG4" s="26"/>
      <c r="AH4" s="26"/>
      <c r="AI4" s="26"/>
      <c r="AJ4" s="26"/>
      <c r="AK4" s="13"/>
      <c r="AL4" s="13"/>
      <c r="AM4" s="13"/>
      <c r="AN4" s="13"/>
      <c r="AO4" s="13"/>
      <c r="AP4" s="13"/>
      <c r="AQ4" s="13"/>
      <c r="AR4" s="13"/>
      <c r="AS4" s="37"/>
      <c r="AT4" s="37"/>
    </row>
    <row r="5" s="1" customFormat="1" ht="22.5" customHeight="1" spans="1:46">
      <c r="A5" s="14" t="s">
        <v>385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27"/>
      <c r="AG5" s="27"/>
      <c r="AH5" s="27"/>
      <c r="AI5" s="27"/>
      <c r="AJ5" s="27"/>
      <c r="AK5" s="15"/>
      <c r="AL5" s="15"/>
      <c r="AM5" s="15"/>
      <c r="AN5" s="15"/>
      <c r="AO5" s="15"/>
      <c r="AP5" s="15"/>
      <c r="AQ5" s="15"/>
      <c r="AR5" s="15"/>
      <c r="AS5" s="37"/>
      <c r="AT5" s="37"/>
    </row>
    <row r="6" ht="44.1" customHeight="1" spans="1:46">
      <c r="A6" s="16" t="s">
        <v>4</v>
      </c>
      <c r="B6" s="17" t="s">
        <v>5</v>
      </c>
      <c r="C6" s="16"/>
      <c r="D6" s="16"/>
      <c r="E6" s="16" t="s">
        <v>6</v>
      </c>
      <c r="F6" s="16"/>
      <c r="G6" s="16"/>
      <c r="H6" s="16"/>
      <c r="I6" s="16"/>
      <c r="J6" s="21" t="s">
        <v>7</v>
      </c>
      <c r="K6" s="21"/>
      <c r="L6" s="21"/>
      <c r="M6" s="21"/>
      <c r="N6" s="21" t="s">
        <v>8</v>
      </c>
      <c r="O6" s="21"/>
      <c r="P6" s="21"/>
      <c r="Q6" s="21"/>
      <c r="R6" s="16" t="s">
        <v>9</v>
      </c>
      <c r="S6" s="16"/>
      <c r="T6" s="16" t="s">
        <v>10</v>
      </c>
      <c r="U6" s="16"/>
      <c r="V6" s="16" t="s">
        <v>11</v>
      </c>
      <c r="W6" s="16"/>
      <c r="X6" s="16" t="s">
        <v>12</v>
      </c>
      <c r="Y6" s="16"/>
      <c r="Z6" s="28" t="s">
        <v>13</v>
      </c>
      <c r="AA6" s="28" t="s">
        <v>14</v>
      </c>
      <c r="AB6" s="29"/>
      <c r="AC6" s="28" t="s">
        <v>15</v>
      </c>
      <c r="AD6" s="29"/>
      <c r="AE6" s="30" t="s">
        <v>16</v>
      </c>
      <c r="AF6" s="21" t="s">
        <v>17</v>
      </c>
      <c r="AG6" s="21"/>
      <c r="AH6" s="21"/>
      <c r="AI6" s="21"/>
      <c r="AJ6" s="21"/>
      <c r="AK6" s="21"/>
      <c r="AL6" s="16" t="s">
        <v>18</v>
      </c>
      <c r="AM6" s="16"/>
      <c r="AN6" s="16"/>
      <c r="AO6" s="16" t="s">
        <v>19</v>
      </c>
      <c r="AP6" s="16"/>
      <c r="AQ6" s="16"/>
      <c r="AR6" s="40" t="s">
        <v>20</v>
      </c>
      <c r="AS6" s="41"/>
      <c r="AT6" s="37"/>
    </row>
    <row r="7" s="1" customFormat="1" ht="18.6" customHeight="1" spans="1:46">
      <c r="A7" s="18">
        <f>ROW()-6</f>
        <v>1</v>
      </c>
      <c r="B7" s="19" t="s">
        <v>386</v>
      </c>
      <c r="C7" s="19"/>
      <c r="D7" s="19"/>
      <c r="E7" s="20" t="s">
        <v>22</v>
      </c>
      <c r="F7" s="20"/>
      <c r="G7" s="20"/>
      <c r="H7" s="20"/>
      <c r="I7" s="20"/>
      <c r="J7" s="22" t="s">
        <v>84</v>
      </c>
      <c r="K7" s="22"/>
      <c r="L7" s="22"/>
      <c r="M7" s="22"/>
      <c r="N7" s="45" t="s">
        <v>387</v>
      </c>
      <c r="O7" s="22"/>
      <c r="P7" s="22"/>
      <c r="Q7" s="22"/>
      <c r="R7" s="23" t="s">
        <v>25</v>
      </c>
      <c r="S7" s="23"/>
      <c r="T7" s="22">
        <v>395</v>
      </c>
      <c r="U7" s="22"/>
      <c r="V7" s="22">
        <v>395</v>
      </c>
      <c r="W7" s="22"/>
      <c r="X7" s="24">
        <f>T7*1120</f>
        <v>442400</v>
      </c>
      <c r="Y7" s="24"/>
      <c r="Z7" s="24">
        <f>T7*68.32</f>
        <v>26986.4</v>
      </c>
      <c r="AA7" s="31">
        <v>0.8</v>
      </c>
      <c r="AB7" s="32"/>
      <c r="AC7" s="33">
        <f>Z7*AA7</f>
        <v>21589.12</v>
      </c>
      <c r="AD7" s="34"/>
      <c r="AE7" s="34">
        <f>T7*13.664</f>
        <v>5397.28</v>
      </c>
      <c r="AF7" s="35" t="s">
        <v>388</v>
      </c>
      <c r="AG7" s="35"/>
      <c r="AH7" s="35"/>
      <c r="AI7" s="35"/>
      <c r="AJ7" s="35"/>
      <c r="AK7" s="35"/>
      <c r="AL7" s="32" t="s">
        <v>27</v>
      </c>
      <c r="AM7" s="32"/>
      <c r="AN7" s="32"/>
      <c r="AO7" s="32"/>
      <c r="AP7" s="32"/>
      <c r="AQ7" s="42"/>
      <c r="AR7" s="46"/>
      <c r="AS7" s="37"/>
      <c r="AT7" s="37"/>
    </row>
    <row r="8" ht="29.1" customHeight="1" spans="1:53">
      <c r="A8" s="18"/>
      <c r="B8" s="19" t="s">
        <v>380</v>
      </c>
      <c r="C8" s="19"/>
      <c r="D8" s="19"/>
      <c r="E8" s="20"/>
      <c r="F8" s="20"/>
      <c r="G8" s="20"/>
      <c r="H8" s="20"/>
      <c r="I8" s="20"/>
      <c r="J8" s="22"/>
      <c r="K8" s="22"/>
      <c r="L8" s="22"/>
      <c r="M8" s="22"/>
      <c r="N8" s="22"/>
      <c r="O8" s="22"/>
      <c r="P8" s="22"/>
      <c r="Q8" s="22"/>
      <c r="R8" s="23"/>
      <c r="S8" s="23"/>
      <c r="T8" s="22">
        <v>395</v>
      </c>
      <c r="U8" s="22"/>
      <c r="V8" s="22">
        <v>395</v>
      </c>
      <c r="W8" s="22"/>
      <c r="X8" s="24">
        <f>SUM(X7:X7)</f>
        <v>442400</v>
      </c>
      <c r="Y8" s="24"/>
      <c r="Z8" s="24">
        <f>SUM(Z7:Z7)</f>
        <v>26986.4</v>
      </c>
      <c r="AA8" s="22"/>
      <c r="AB8" s="22"/>
      <c r="AC8" s="33">
        <f>SUM(AC7:AC7)</f>
        <v>21589.12</v>
      </c>
      <c r="AD8" s="34"/>
      <c r="AE8" s="34">
        <f>SUM(AE7:AE7)</f>
        <v>5397.28</v>
      </c>
      <c r="AF8" s="20"/>
      <c r="AG8" s="20"/>
      <c r="AH8" s="20"/>
      <c r="AI8" s="20"/>
      <c r="AJ8" s="20"/>
      <c r="AK8" s="20"/>
      <c r="AL8" s="32"/>
      <c r="AM8" s="32"/>
      <c r="AN8" s="32"/>
      <c r="AO8" s="32"/>
      <c r="AP8" s="32"/>
      <c r="AQ8" s="42"/>
      <c r="AR8" s="43"/>
      <c r="AS8" s="44"/>
      <c r="AT8" s="37"/>
      <c r="AU8" s="37"/>
      <c r="AV8" s="37"/>
      <c r="AW8" s="44"/>
      <c r="AX8" s="37"/>
      <c r="AY8" s="37"/>
      <c r="AZ8" s="37"/>
      <c r="BA8" s="37"/>
    </row>
  </sheetData>
  <autoFilter ref="A6:BA8">
    <extLst/>
  </autoFilter>
  <mergeCells count="44">
    <mergeCell ref="A1:AR1"/>
    <mergeCell ref="A2:AR2"/>
    <mergeCell ref="A3:AR3"/>
    <mergeCell ref="A4:AR4"/>
    <mergeCell ref="A5:AR5"/>
    <mergeCell ref="B6:D6"/>
    <mergeCell ref="E6:I6"/>
    <mergeCell ref="J6:M6"/>
    <mergeCell ref="N6:Q6"/>
    <mergeCell ref="R6:S6"/>
    <mergeCell ref="T6:U6"/>
    <mergeCell ref="V6:W6"/>
    <mergeCell ref="X6:Y6"/>
    <mergeCell ref="AA6:AB6"/>
    <mergeCell ref="AC6:AD6"/>
    <mergeCell ref="AF6:AK6"/>
    <mergeCell ref="AL6:AN6"/>
    <mergeCell ref="AO6:AQ6"/>
    <mergeCell ref="B7:D7"/>
    <mergeCell ref="E7:I7"/>
    <mergeCell ref="J7:M7"/>
    <mergeCell ref="N7:Q7"/>
    <mergeCell ref="R7:S7"/>
    <mergeCell ref="T7:U7"/>
    <mergeCell ref="V7:W7"/>
    <mergeCell ref="X7:Y7"/>
    <mergeCell ref="AA7:AB7"/>
    <mergeCell ref="AC7:AD7"/>
    <mergeCell ref="AF7:AK7"/>
    <mergeCell ref="AL7:AN7"/>
    <mergeCell ref="AO7:AQ7"/>
    <mergeCell ref="B8:D8"/>
    <mergeCell ref="E8:I8"/>
    <mergeCell ref="J8:M8"/>
    <mergeCell ref="N8:Q8"/>
    <mergeCell ref="R8:S8"/>
    <mergeCell ref="T8:U8"/>
    <mergeCell ref="V8:W8"/>
    <mergeCell ref="X8:Y8"/>
    <mergeCell ref="AA8:AB8"/>
    <mergeCell ref="AC8:AD8"/>
    <mergeCell ref="AF8:AK8"/>
    <mergeCell ref="AL8:AN8"/>
    <mergeCell ref="AO8:AQ8"/>
  </mergeCells>
  <pageMargins left="0.118110236220472" right="0" top="0.15748031496063" bottom="0.15748031496063" header="0.118110236220472" footer="0.118110236220472"/>
  <pageSetup paperSize="9" orientation="landscape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BA8"/>
  <sheetViews>
    <sheetView workbookViewId="0">
      <selection activeCell="N6" sqref="N$1:N$1048576"/>
    </sheetView>
  </sheetViews>
  <sheetFormatPr defaultColWidth="9" defaultRowHeight="14.25" outlineLevelRow="7"/>
  <cols>
    <col min="1" max="1" width="4.125" style="1" customWidth="1"/>
    <col min="2" max="2" width="3.125" style="2" customWidth="1"/>
    <col min="3" max="3" width="2.5" style="1" customWidth="1"/>
    <col min="4" max="4" width="0.5" style="1" customWidth="1"/>
    <col min="5" max="6" width="3.125" style="1" customWidth="1"/>
    <col min="7" max="7" width="1.375" style="1" customWidth="1"/>
    <col min="8" max="9" width="3.125" style="1" hidden="1" customWidth="1"/>
    <col min="10" max="12" width="3.625" style="1" customWidth="1"/>
    <col min="13" max="13" width="6.75" style="1" customWidth="1"/>
    <col min="14" max="14" width="3.625" style="1" customWidth="1"/>
    <col min="15" max="15" width="7" style="1" customWidth="1"/>
    <col min="16" max="16" width="0.875" style="1" hidden="1" customWidth="1"/>
    <col min="17" max="17" width="0.125" style="1" hidden="1" customWidth="1"/>
    <col min="18" max="18" width="3.625" style="1" customWidth="1"/>
    <col min="19" max="19" width="2.375" style="1" customWidth="1"/>
    <col min="20" max="20" width="7.375" style="1" customWidth="1"/>
    <col min="21" max="21" width="1.125" style="1" hidden="1" customWidth="1"/>
    <col min="22" max="22" width="6.75" style="1" customWidth="1"/>
    <col min="23" max="23" width="0.25" style="1" customWidth="1"/>
    <col min="24" max="24" width="6.75" style="1" customWidth="1"/>
    <col min="25" max="25" width="3.875" style="1" customWidth="1"/>
    <col min="26" max="26" width="9.625" style="1" customWidth="1"/>
    <col min="27" max="27" width="3.625" style="1" customWidth="1"/>
    <col min="28" max="28" width="1.5" style="1" customWidth="1"/>
    <col min="29" max="29" width="9.625" style="1" customWidth="1"/>
    <col min="30" max="30" width="0.5" style="1" customWidth="1"/>
    <col min="31" max="31" width="10.75" style="1" customWidth="1"/>
    <col min="32" max="34" width="3.625" style="3" customWidth="1"/>
    <col min="35" max="35" width="2.25" style="3" customWidth="1"/>
    <col min="36" max="36" width="3.25" style="3" hidden="1" customWidth="1"/>
    <col min="37" max="37" width="3.625" style="1" hidden="1" customWidth="1"/>
    <col min="38" max="38" width="3.625" style="1" customWidth="1"/>
    <col min="39" max="39" width="6.125" style="1" customWidth="1"/>
    <col min="40" max="40" width="1.75" style="1" hidden="1" customWidth="1"/>
    <col min="41" max="41" width="3.625" style="1" customWidth="1"/>
    <col min="42" max="42" width="3" style="1" customWidth="1"/>
    <col min="43" max="43" width="0.125" style="1" customWidth="1"/>
    <col min="44" max="44" width="5" style="1" customWidth="1"/>
    <col min="45" max="16384" width="9" style="1"/>
  </cols>
  <sheetData>
    <row r="1" ht="23.25" customHeight="1" spans="1:46">
      <c r="A1" s="4"/>
      <c r="B1" s="5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36"/>
      <c r="AS1" s="37"/>
      <c r="AT1" s="37"/>
    </row>
    <row r="2" ht="22.5" customHeight="1" spans="1:46">
      <c r="A2" s="6" t="s">
        <v>0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38"/>
      <c r="AS2" s="37"/>
      <c r="AT2" s="37"/>
    </row>
    <row r="3" ht="22.5" customHeight="1" spans="1:46">
      <c r="A3" s="9" t="s">
        <v>1</v>
      </c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25"/>
      <c r="AG3" s="25"/>
      <c r="AH3" s="25"/>
      <c r="AI3" s="25"/>
      <c r="AJ3" s="25"/>
      <c r="AK3" s="11"/>
      <c r="AL3" s="11"/>
      <c r="AM3" s="11"/>
      <c r="AN3" s="11"/>
      <c r="AO3" s="11"/>
      <c r="AP3" s="11"/>
      <c r="AQ3" s="11"/>
      <c r="AR3" s="39"/>
      <c r="AS3" s="37"/>
      <c r="AT3" s="37"/>
    </row>
    <row r="4" s="1" customFormat="1" ht="22.5" customHeight="1" spans="1:46">
      <c r="A4" s="12" t="s">
        <v>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26"/>
      <c r="AG4" s="26"/>
      <c r="AH4" s="26"/>
      <c r="AI4" s="26"/>
      <c r="AJ4" s="26"/>
      <c r="AK4" s="13"/>
      <c r="AL4" s="13"/>
      <c r="AM4" s="13"/>
      <c r="AN4" s="13"/>
      <c r="AO4" s="13"/>
      <c r="AP4" s="13"/>
      <c r="AQ4" s="13"/>
      <c r="AR4" s="13"/>
      <c r="AS4" s="37"/>
      <c r="AT4" s="37"/>
    </row>
    <row r="5" s="1" customFormat="1" ht="22.5" customHeight="1" spans="1:46">
      <c r="A5" s="14" t="s">
        <v>389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27"/>
      <c r="AG5" s="27"/>
      <c r="AH5" s="27"/>
      <c r="AI5" s="27"/>
      <c r="AJ5" s="27"/>
      <c r="AK5" s="15"/>
      <c r="AL5" s="15"/>
      <c r="AM5" s="15"/>
      <c r="AN5" s="15"/>
      <c r="AO5" s="15"/>
      <c r="AP5" s="15"/>
      <c r="AQ5" s="15"/>
      <c r="AR5" s="15"/>
      <c r="AS5" s="37"/>
      <c r="AT5" s="37"/>
    </row>
    <row r="6" ht="44.1" customHeight="1" spans="1:46">
      <c r="A6" s="16" t="s">
        <v>4</v>
      </c>
      <c r="B6" s="17" t="s">
        <v>5</v>
      </c>
      <c r="C6" s="16"/>
      <c r="D6" s="16"/>
      <c r="E6" s="16" t="s">
        <v>6</v>
      </c>
      <c r="F6" s="16"/>
      <c r="G6" s="16"/>
      <c r="H6" s="16"/>
      <c r="I6" s="16"/>
      <c r="J6" s="21" t="s">
        <v>7</v>
      </c>
      <c r="K6" s="21"/>
      <c r="L6" s="21"/>
      <c r="M6" s="21"/>
      <c r="N6" s="21" t="s">
        <v>8</v>
      </c>
      <c r="O6" s="21"/>
      <c r="P6" s="21"/>
      <c r="Q6" s="21"/>
      <c r="R6" s="16" t="s">
        <v>9</v>
      </c>
      <c r="S6" s="16"/>
      <c r="T6" s="16" t="s">
        <v>10</v>
      </c>
      <c r="U6" s="16"/>
      <c r="V6" s="16" t="s">
        <v>11</v>
      </c>
      <c r="W6" s="16"/>
      <c r="X6" s="16" t="s">
        <v>12</v>
      </c>
      <c r="Y6" s="16"/>
      <c r="Z6" s="28" t="s">
        <v>13</v>
      </c>
      <c r="AA6" s="28" t="s">
        <v>14</v>
      </c>
      <c r="AB6" s="29"/>
      <c r="AC6" s="28" t="s">
        <v>15</v>
      </c>
      <c r="AD6" s="29"/>
      <c r="AE6" s="30" t="s">
        <v>16</v>
      </c>
      <c r="AF6" s="21" t="s">
        <v>17</v>
      </c>
      <c r="AG6" s="21"/>
      <c r="AH6" s="21"/>
      <c r="AI6" s="21"/>
      <c r="AJ6" s="21"/>
      <c r="AK6" s="21"/>
      <c r="AL6" s="16" t="s">
        <v>18</v>
      </c>
      <c r="AM6" s="16"/>
      <c r="AN6" s="16"/>
      <c r="AO6" s="16" t="s">
        <v>19</v>
      </c>
      <c r="AP6" s="16"/>
      <c r="AQ6" s="16"/>
      <c r="AR6" s="40" t="s">
        <v>20</v>
      </c>
      <c r="AS6" s="41"/>
      <c r="AT6" s="37"/>
    </row>
    <row r="7" s="1" customFormat="1" ht="18.6" customHeight="1" spans="1:46">
      <c r="A7" s="18">
        <f>ROW()-6</f>
        <v>1</v>
      </c>
      <c r="B7" s="19" t="s">
        <v>390</v>
      </c>
      <c r="C7" s="19"/>
      <c r="D7" s="19"/>
      <c r="E7" s="20" t="s">
        <v>22</v>
      </c>
      <c r="F7" s="20"/>
      <c r="G7" s="20"/>
      <c r="H7" s="20"/>
      <c r="I7" s="20"/>
      <c r="J7" s="22" t="s">
        <v>391</v>
      </c>
      <c r="K7" s="22"/>
      <c r="L7" s="22"/>
      <c r="M7" s="22"/>
      <c r="N7" s="22" t="s">
        <v>392</v>
      </c>
      <c r="O7" s="22"/>
      <c r="P7" s="22"/>
      <c r="Q7" s="22"/>
      <c r="R7" s="23" t="s">
        <v>25</v>
      </c>
      <c r="S7" s="23"/>
      <c r="T7" s="22">
        <v>300</v>
      </c>
      <c r="U7" s="22"/>
      <c r="V7" s="22">
        <v>300</v>
      </c>
      <c r="W7" s="22"/>
      <c r="X7" s="24">
        <f>T7*1120</f>
        <v>336000</v>
      </c>
      <c r="Y7" s="24"/>
      <c r="Z7" s="24">
        <f>T7*68.32</f>
        <v>20496</v>
      </c>
      <c r="AA7" s="31">
        <v>0.8</v>
      </c>
      <c r="AB7" s="32"/>
      <c r="AC7" s="33">
        <f>Z7*AA7</f>
        <v>16396.8</v>
      </c>
      <c r="AD7" s="34"/>
      <c r="AE7" s="34">
        <f>T7*13.664</f>
        <v>4099.2</v>
      </c>
      <c r="AF7" s="35" t="s">
        <v>393</v>
      </c>
      <c r="AG7" s="35"/>
      <c r="AH7" s="35"/>
      <c r="AI7" s="35"/>
      <c r="AJ7" s="35"/>
      <c r="AK7" s="35"/>
      <c r="AL7" s="32" t="s">
        <v>27</v>
      </c>
      <c r="AM7" s="32"/>
      <c r="AN7" s="32"/>
      <c r="AO7" s="32"/>
      <c r="AP7" s="32"/>
      <c r="AQ7" s="42"/>
      <c r="AR7" s="43"/>
      <c r="AS7" s="37"/>
      <c r="AT7" s="37"/>
    </row>
    <row r="8" ht="29.1" customHeight="1" spans="1:53">
      <c r="A8" s="18"/>
      <c r="B8" s="19" t="s">
        <v>380</v>
      </c>
      <c r="C8" s="19"/>
      <c r="D8" s="19"/>
      <c r="E8" s="20"/>
      <c r="F8" s="20"/>
      <c r="G8" s="20"/>
      <c r="H8" s="20"/>
      <c r="I8" s="20"/>
      <c r="J8" s="22"/>
      <c r="K8" s="22"/>
      <c r="L8" s="22"/>
      <c r="M8" s="22"/>
      <c r="N8" s="22"/>
      <c r="O8" s="22"/>
      <c r="P8" s="22"/>
      <c r="Q8" s="22"/>
      <c r="R8" s="23"/>
      <c r="S8" s="23"/>
      <c r="T8" s="22">
        <v>300</v>
      </c>
      <c r="U8" s="22"/>
      <c r="V8" s="22">
        <v>300</v>
      </c>
      <c r="W8" s="22"/>
      <c r="X8" s="24">
        <f>SUM(X7:X7)</f>
        <v>336000</v>
      </c>
      <c r="Y8" s="24"/>
      <c r="Z8" s="24">
        <f>SUM(Z7:Z7)</f>
        <v>20496</v>
      </c>
      <c r="AA8" s="22"/>
      <c r="AB8" s="22"/>
      <c r="AC8" s="33">
        <f>SUM(AC7:AC7)</f>
        <v>16396.8</v>
      </c>
      <c r="AD8" s="34"/>
      <c r="AE8" s="34">
        <f>SUM(AE7:AE7)</f>
        <v>4099.2</v>
      </c>
      <c r="AF8" s="20"/>
      <c r="AG8" s="20"/>
      <c r="AH8" s="20"/>
      <c r="AI8" s="20"/>
      <c r="AJ8" s="20"/>
      <c r="AK8" s="20"/>
      <c r="AL8" s="32"/>
      <c r="AM8" s="32"/>
      <c r="AN8" s="32"/>
      <c r="AO8" s="32"/>
      <c r="AP8" s="32"/>
      <c r="AQ8" s="42"/>
      <c r="AR8" s="43"/>
      <c r="AS8" s="44"/>
      <c r="AT8" s="37"/>
      <c r="AU8" s="37"/>
      <c r="AV8" s="37"/>
      <c r="AW8" s="44"/>
      <c r="AX8" s="37"/>
      <c r="AY8" s="37"/>
      <c r="AZ8" s="37"/>
      <c r="BA8" s="37"/>
    </row>
  </sheetData>
  <autoFilter ref="A6:BA8">
    <extLst/>
  </autoFilter>
  <mergeCells count="44">
    <mergeCell ref="A1:AR1"/>
    <mergeCell ref="A2:AR2"/>
    <mergeCell ref="A3:AR3"/>
    <mergeCell ref="A4:AR4"/>
    <mergeCell ref="A5:AR5"/>
    <mergeCell ref="B6:D6"/>
    <mergeCell ref="E6:I6"/>
    <mergeCell ref="J6:M6"/>
    <mergeCell ref="N6:Q6"/>
    <mergeCell ref="R6:S6"/>
    <mergeCell ref="T6:U6"/>
    <mergeCell ref="V6:W6"/>
    <mergeCell ref="X6:Y6"/>
    <mergeCell ref="AA6:AB6"/>
    <mergeCell ref="AC6:AD6"/>
    <mergeCell ref="AF6:AK6"/>
    <mergeCell ref="AL6:AN6"/>
    <mergeCell ref="AO6:AQ6"/>
    <mergeCell ref="B7:D7"/>
    <mergeCell ref="E7:I7"/>
    <mergeCell ref="J7:M7"/>
    <mergeCell ref="N7:Q7"/>
    <mergeCell ref="R7:S7"/>
    <mergeCell ref="T7:U7"/>
    <mergeCell ref="V7:W7"/>
    <mergeCell ref="X7:Y7"/>
    <mergeCell ref="AA7:AB7"/>
    <mergeCell ref="AC7:AD7"/>
    <mergeCell ref="AF7:AK7"/>
    <mergeCell ref="AL7:AN7"/>
    <mergeCell ref="AO7:AQ7"/>
    <mergeCell ref="B8:D8"/>
    <mergeCell ref="E8:I8"/>
    <mergeCell ref="J8:M8"/>
    <mergeCell ref="N8:Q8"/>
    <mergeCell ref="R8:S8"/>
    <mergeCell ref="T8:U8"/>
    <mergeCell ref="V8:W8"/>
    <mergeCell ref="X8:Y8"/>
    <mergeCell ref="AA8:AB8"/>
    <mergeCell ref="AC8:AD8"/>
    <mergeCell ref="AF8:AK8"/>
    <mergeCell ref="AL8:AN8"/>
    <mergeCell ref="AO8:AQ8"/>
  </mergeCells>
  <pageMargins left="0.118110236220472" right="0" top="0.15748031496063" bottom="0.15748031496063" header="0.118110236220472" footer="0.118110236220472"/>
  <pageSetup paperSize="9" orientation="landscape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BA8"/>
  <sheetViews>
    <sheetView tabSelected="1" workbookViewId="0">
      <selection activeCell="Z16" sqref="Z16"/>
    </sheetView>
  </sheetViews>
  <sheetFormatPr defaultColWidth="9" defaultRowHeight="14.25" outlineLevelRow="7"/>
  <cols>
    <col min="1" max="1" width="4.125" style="1" customWidth="1"/>
    <col min="2" max="2" width="3.125" style="2" customWidth="1"/>
    <col min="3" max="3" width="2.5" style="1" customWidth="1"/>
    <col min="4" max="4" width="0.5" style="1" customWidth="1"/>
    <col min="5" max="6" width="3.125" style="1" customWidth="1"/>
    <col min="7" max="7" width="1.375" style="1" customWidth="1"/>
    <col min="8" max="9" width="3.125" style="1" hidden="1" customWidth="1"/>
    <col min="10" max="12" width="3.625" style="1" customWidth="1"/>
    <col min="13" max="13" width="6.75" style="1" customWidth="1"/>
    <col min="14" max="14" width="3.625" style="1" customWidth="1"/>
    <col min="15" max="15" width="7" style="1" customWidth="1"/>
    <col min="16" max="16" width="0.875" style="1" hidden="1" customWidth="1"/>
    <col min="17" max="17" width="0.125" style="1" hidden="1" customWidth="1"/>
    <col min="18" max="18" width="3.625" style="1" customWidth="1"/>
    <col min="19" max="19" width="2.375" style="1" customWidth="1"/>
    <col min="20" max="20" width="7.375" style="1" customWidth="1"/>
    <col min="21" max="21" width="1.125" style="1" hidden="1" customWidth="1"/>
    <col min="22" max="22" width="6.75" style="1" customWidth="1"/>
    <col min="23" max="23" width="0.25" style="1" customWidth="1"/>
    <col min="24" max="24" width="6.75" style="1" customWidth="1"/>
    <col min="25" max="25" width="3.875" style="1" customWidth="1"/>
    <col min="26" max="26" width="9.625" style="1" customWidth="1"/>
    <col min="27" max="27" width="3.625" style="1" customWidth="1"/>
    <col min="28" max="28" width="1.5" style="1" customWidth="1"/>
    <col min="29" max="29" width="9.625" style="1" customWidth="1"/>
    <col min="30" max="30" width="0.5" style="1" customWidth="1"/>
    <col min="31" max="31" width="10.75" style="1" customWidth="1"/>
    <col min="32" max="34" width="3.625" style="3" customWidth="1"/>
    <col min="35" max="35" width="2.25" style="3" customWidth="1"/>
    <col min="36" max="36" width="3.25" style="3" hidden="1" customWidth="1"/>
    <col min="37" max="37" width="3.625" style="1" hidden="1" customWidth="1"/>
    <col min="38" max="38" width="3.625" style="1" customWidth="1"/>
    <col min="39" max="39" width="6.125" style="1" customWidth="1"/>
    <col min="40" max="40" width="1.75" style="1" hidden="1" customWidth="1"/>
    <col min="41" max="41" width="3.625" style="1" customWidth="1"/>
    <col min="42" max="42" width="3" style="1" customWidth="1"/>
    <col min="43" max="43" width="0.125" style="1" customWidth="1"/>
    <col min="44" max="44" width="5" style="1" customWidth="1"/>
    <col min="45" max="16384" width="9" style="1"/>
  </cols>
  <sheetData>
    <row r="1" ht="23.25" customHeight="1" spans="1:46">
      <c r="A1" s="4"/>
      <c r="B1" s="5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36"/>
      <c r="AS1" s="37"/>
      <c r="AT1" s="37"/>
    </row>
    <row r="2" ht="22.5" customHeight="1" spans="1:46">
      <c r="A2" s="6" t="s">
        <v>0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38"/>
      <c r="AS2" s="37"/>
      <c r="AT2" s="37"/>
    </row>
    <row r="3" ht="22.5" customHeight="1" spans="1:46">
      <c r="A3" s="9" t="s">
        <v>1</v>
      </c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25"/>
      <c r="AG3" s="25"/>
      <c r="AH3" s="25"/>
      <c r="AI3" s="25"/>
      <c r="AJ3" s="25"/>
      <c r="AK3" s="11"/>
      <c r="AL3" s="11"/>
      <c r="AM3" s="11"/>
      <c r="AN3" s="11"/>
      <c r="AO3" s="11"/>
      <c r="AP3" s="11"/>
      <c r="AQ3" s="11"/>
      <c r="AR3" s="39"/>
      <c r="AS3" s="37"/>
      <c r="AT3" s="37"/>
    </row>
    <row r="4" s="1" customFormat="1" ht="22.5" customHeight="1" spans="1:46">
      <c r="A4" s="12" t="s">
        <v>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26"/>
      <c r="AG4" s="26"/>
      <c r="AH4" s="26"/>
      <c r="AI4" s="26"/>
      <c r="AJ4" s="26"/>
      <c r="AK4" s="13"/>
      <c r="AL4" s="13"/>
      <c r="AM4" s="13"/>
      <c r="AN4" s="13"/>
      <c r="AO4" s="13"/>
      <c r="AP4" s="13"/>
      <c r="AQ4" s="13"/>
      <c r="AR4" s="13"/>
      <c r="AS4" s="37"/>
      <c r="AT4" s="37"/>
    </row>
    <row r="5" s="1" customFormat="1" ht="22.5" customHeight="1" spans="1:46">
      <c r="A5" s="14" t="s">
        <v>394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27"/>
      <c r="AG5" s="27"/>
      <c r="AH5" s="27"/>
      <c r="AI5" s="27"/>
      <c r="AJ5" s="27"/>
      <c r="AK5" s="15"/>
      <c r="AL5" s="15"/>
      <c r="AM5" s="15"/>
      <c r="AN5" s="15"/>
      <c r="AO5" s="15"/>
      <c r="AP5" s="15"/>
      <c r="AQ5" s="15"/>
      <c r="AR5" s="15"/>
      <c r="AS5" s="37"/>
      <c r="AT5" s="37"/>
    </row>
    <row r="6" ht="44.1" customHeight="1" spans="1:46">
      <c r="A6" s="16" t="s">
        <v>4</v>
      </c>
      <c r="B6" s="17" t="s">
        <v>5</v>
      </c>
      <c r="C6" s="16"/>
      <c r="D6" s="16"/>
      <c r="E6" s="16" t="s">
        <v>6</v>
      </c>
      <c r="F6" s="16"/>
      <c r="G6" s="16"/>
      <c r="H6" s="16"/>
      <c r="I6" s="16"/>
      <c r="J6" s="21" t="s">
        <v>7</v>
      </c>
      <c r="K6" s="21"/>
      <c r="L6" s="21"/>
      <c r="M6" s="21"/>
      <c r="N6" s="21" t="s">
        <v>8</v>
      </c>
      <c r="O6" s="21"/>
      <c r="P6" s="21"/>
      <c r="Q6" s="21"/>
      <c r="R6" s="16" t="s">
        <v>9</v>
      </c>
      <c r="S6" s="16"/>
      <c r="T6" s="16" t="s">
        <v>10</v>
      </c>
      <c r="U6" s="16"/>
      <c r="V6" s="16" t="s">
        <v>11</v>
      </c>
      <c r="W6" s="16"/>
      <c r="X6" s="16" t="s">
        <v>12</v>
      </c>
      <c r="Y6" s="16"/>
      <c r="Z6" s="28" t="s">
        <v>13</v>
      </c>
      <c r="AA6" s="28" t="s">
        <v>14</v>
      </c>
      <c r="AB6" s="29"/>
      <c r="AC6" s="28" t="s">
        <v>15</v>
      </c>
      <c r="AD6" s="29"/>
      <c r="AE6" s="30" t="s">
        <v>16</v>
      </c>
      <c r="AF6" s="21" t="s">
        <v>17</v>
      </c>
      <c r="AG6" s="21"/>
      <c r="AH6" s="21"/>
      <c r="AI6" s="21"/>
      <c r="AJ6" s="21"/>
      <c r="AK6" s="21"/>
      <c r="AL6" s="16" t="s">
        <v>18</v>
      </c>
      <c r="AM6" s="16"/>
      <c r="AN6" s="16"/>
      <c r="AO6" s="16" t="s">
        <v>19</v>
      </c>
      <c r="AP6" s="16"/>
      <c r="AQ6" s="16"/>
      <c r="AR6" s="40" t="s">
        <v>20</v>
      </c>
      <c r="AS6" s="41"/>
      <c r="AT6" s="37"/>
    </row>
    <row r="7" s="1" customFormat="1" ht="21" customHeight="1" spans="1:44">
      <c r="A7" s="18">
        <f>ROW()-6</f>
        <v>1</v>
      </c>
      <c r="B7" s="19" t="s">
        <v>395</v>
      </c>
      <c r="C7" s="19"/>
      <c r="D7" s="19"/>
      <c r="E7" s="20" t="s">
        <v>22</v>
      </c>
      <c r="F7" s="20"/>
      <c r="G7" s="20"/>
      <c r="H7" s="20"/>
      <c r="I7" s="20"/>
      <c r="J7" s="22" t="s">
        <v>45</v>
      </c>
      <c r="K7" s="22"/>
      <c r="L7" s="22"/>
      <c r="M7" s="22"/>
      <c r="N7" s="22" t="s">
        <v>396</v>
      </c>
      <c r="O7" s="22"/>
      <c r="P7" s="22"/>
      <c r="Q7" s="22"/>
      <c r="R7" s="23" t="s">
        <v>25</v>
      </c>
      <c r="S7" s="23"/>
      <c r="T7" s="22">
        <v>215</v>
      </c>
      <c r="U7" s="22"/>
      <c r="V7" s="22">
        <v>215</v>
      </c>
      <c r="W7" s="22"/>
      <c r="X7" s="24">
        <f>T7*1120</f>
        <v>240800</v>
      </c>
      <c r="Y7" s="24"/>
      <c r="Z7" s="24">
        <f>T7*68.32</f>
        <v>14688.8</v>
      </c>
      <c r="AA7" s="31">
        <v>0.8</v>
      </c>
      <c r="AB7" s="32"/>
      <c r="AC7" s="33">
        <f>Z7*AA7</f>
        <v>11751.04</v>
      </c>
      <c r="AD7" s="34"/>
      <c r="AE7" s="34">
        <f>T7*13.664</f>
        <v>2937.76</v>
      </c>
      <c r="AF7" s="35" t="s">
        <v>397</v>
      </c>
      <c r="AG7" s="35"/>
      <c r="AH7" s="35"/>
      <c r="AI7" s="35"/>
      <c r="AJ7" s="35"/>
      <c r="AK7" s="35"/>
      <c r="AL7" s="32" t="s">
        <v>27</v>
      </c>
      <c r="AM7" s="32"/>
      <c r="AN7" s="32"/>
      <c r="AO7" s="32"/>
      <c r="AP7" s="32"/>
      <c r="AQ7" s="42"/>
      <c r="AR7" s="43"/>
    </row>
    <row r="8" ht="29.1" customHeight="1" spans="1:53">
      <c r="A8" s="18"/>
      <c r="B8" s="19" t="s">
        <v>380</v>
      </c>
      <c r="C8" s="19"/>
      <c r="D8" s="19"/>
      <c r="E8" s="20"/>
      <c r="F8" s="20"/>
      <c r="G8" s="20"/>
      <c r="H8" s="20"/>
      <c r="I8" s="20"/>
      <c r="J8" s="22"/>
      <c r="K8" s="22"/>
      <c r="L8" s="22"/>
      <c r="M8" s="22"/>
      <c r="N8" s="22"/>
      <c r="O8" s="22"/>
      <c r="P8" s="22"/>
      <c r="Q8" s="22"/>
      <c r="R8" s="23"/>
      <c r="S8" s="23"/>
      <c r="T8" s="22">
        <f>SUM(T7:T7)</f>
        <v>215</v>
      </c>
      <c r="U8" s="22"/>
      <c r="V8" s="22">
        <f>SUM(V7:V7)</f>
        <v>215</v>
      </c>
      <c r="W8" s="22"/>
      <c r="X8" s="24">
        <f>SUM(X7:X7)</f>
        <v>240800</v>
      </c>
      <c r="Y8" s="24"/>
      <c r="Z8" s="24">
        <f>SUM(Z7:Z7)</f>
        <v>14688.8</v>
      </c>
      <c r="AA8" s="22"/>
      <c r="AB8" s="22"/>
      <c r="AC8" s="33">
        <f>SUM(AC7:AC7)</f>
        <v>11751.04</v>
      </c>
      <c r="AD8" s="34"/>
      <c r="AE8" s="34">
        <f>SUM(AE7:AE7)</f>
        <v>2937.76</v>
      </c>
      <c r="AF8" s="20"/>
      <c r="AG8" s="20"/>
      <c r="AH8" s="20"/>
      <c r="AI8" s="20"/>
      <c r="AJ8" s="20"/>
      <c r="AK8" s="20"/>
      <c r="AL8" s="32"/>
      <c r="AM8" s="32"/>
      <c r="AN8" s="32"/>
      <c r="AO8" s="32"/>
      <c r="AP8" s="32"/>
      <c r="AQ8" s="42"/>
      <c r="AR8" s="43"/>
      <c r="AS8" s="44"/>
      <c r="AT8" s="37"/>
      <c r="AU8" s="37"/>
      <c r="AV8" s="37"/>
      <c r="AW8" s="44"/>
      <c r="AX8" s="37"/>
      <c r="AY8" s="37"/>
      <c r="AZ8" s="37"/>
      <c r="BA8" s="37"/>
    </row>
  </sheetData>
  <autoFilter ref="A6:BA8">
    <extLst/>
  </autoFilter>
  <mergeCells count="44">
    <mergeCell ref="A1:AR1"/>
    <mergeCell ref="A2:AR2"/>
    <mergeCell ref="A3:AR3"/>
    <mergeCell ref="A4:AR4"/>
    <mergeCell ref="A5:AR5"/>
    <mergeCell ref="B6:D6"/>
    <mergeCell ref="E6:I6"/>
    <mergeCell ref="J6:M6"/>
    <mergeCell ref="N6:Q6"/>
    <mergeCell ref="R6:S6"/>
    <mergeCell ref="T6:U6"/>
    <mergeCell ref="V6:W6"/>
    <mergeCell ref="X6:Y6"/>
    <mergeCell ref="AA6:AB6"/>
    <mergeCell ref="AC6:AD6"/>
    <mergeCell ref="AF6:AK6"/>
    <mergeCell ref="AL6:AN6"/>
    <mergeCell ref="AO6:AQ6"/>
    <mergeCell ref="B7:D7"/>
    <mergeCell ref="E7:I7"/>
    <mergeCell ref="J7:M7"/>
    <mergeCell ref="N7:Q7"/>
    <mergeCell ref="R7:S7"/>
    <mergeCell ref="T7:U7"/>
    <mergeCell ref="V7:W7"/>
    <mergeCell ref="X7:Y7"/>
    <mergeCell ref="AA7:AB7"/>
    <mergeCell ref="AC7:AD7"/>
    <mergeCell ref="AF7:AK7"/>
    <mergeCell ref="AL7:AN7"/>
    <mergeCell ref="AO7:AQ7"/>
    <mergeCell ref="B8:D8"/>
    <mergeCell ref="E8:I8"/>
    <mergeCell ref="J8:M8"/>
    <mergeCell ref="N8:Q8"/>
    <mergeCell ref="R8:S8"/>
    <mergeCell ref="T8:U8"/>
    <mergeCell ref="V8:W8"/>
    <mergeCell ref="X8:Y8"/>
    <mergeCell ref="AA8:AB8"/>
    <mergeCell ref="AC8:AD8"/>
    <mergeCell ref="AF8:AK8"/>
    <mergeCell ref="AL8:AN8"/>
    <mergeCell ref="AO8:AQ8"/>
  </mergeCells>
  <pageMargins left="0.118110236220472" right="0" top="0.15748031496063" bottom="0.15748031496063" header="0.118110236220472" footer="0.118110236220472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玉米散户</vt:lpstr>
      <vt:lpstr>大户</vt:lpstr>
      <vt:lpstr>大户2</vt:lpstr>
      <vt:lpstr>大户3</vt:lpstr>
      <vt:lpstr>大户4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鑫童</cp:lastModifiedBy>
  <dcterms:created xsi:type="dcterms:W3CDTF">2022-06-06T03:01:00Z</dcterms:created>
  <dcterms:modified xsi:type="dcterms:W3CDTF">2024-06-13T10:21:07Z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A256E530B8B94AE1A83503DA65361EB4_13</vt:lpwstr>
  </property>
</Properties>
</file>