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1"/>
  </bookViews>
  <sheets>
    <sheet name="玉米散户" sheetId="18" r:id="rId1"/>
    <sheet name="大户" sheetId="19" r:id="rId2"/>
  </sheets>
  <definedNames>
    <definedName name="_xlnm._FilterDatabase" localSheetId="0" hidden="1">玉米散户!$A$6:$U$45</definedName>
    <definedName name="_xlnm._FilterDatabase" localSheetId="1" hidden="1">大户!$A$6:$U$9</definedName>
    <definedName name="_xlnm.Print_Area" localSheetId="0">玉米散户!$A$1:$Q$45</definedName>
    <definedName name="_xlnm.Print_Titles" localSheetId="0">玉米散户!$1:$6</definedName>
    <definedName name="_xlnm.Print_Area" localSheetId="1">大户!$A$1:$Q$9</definedName>
    <definedName name="_xlnm.Print_Titles" localSheetId="1">大户!$1:$6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<sst xmlns="http://schemas.openxmlformats.org/spreadsheetml/2006/main" count="314" uniqueCount="167">
  <si>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</si>
  <si>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</si>
  <si>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 铁岭县镇西堡镇杜蒋窝棚村民委员会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收入保险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  玉米           所在村名：   杜蒋村   </t>
    </r>
  </si>
  <si>
    <r>
      <rPr>
        <sz val="10.5"/>
        <rFont val="宋体"/>
        <charset val="134"/>
      </rPr>
      <t xml:space="preserve"> 投保人： </t>
    </r>
    <r>
      <rPr>
        <b/>
        <sz val="10"/>
        <rFont val="宋体"/>
        <charset val="134"/>
      </rPr>
      <t xml:space="preserve">铁岭县镇西堡镇杜蒋窝棚村胡淑杰等37户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</si>
  <si>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</si>
  <si>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</si>
  <si>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</si>
  <si>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</si>
  <si>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</si>
  <si>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</si>
  <si>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</si>
  <si>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</si>
  <si>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</si>
  <si>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</si>
  <si>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</si>
  <si>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</si>
  <si>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</si>
  <si>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</si>
  <si>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</si>
  <si>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</si>
  <si>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</si>
  <si>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胡淑杰</t>
  </si>
  <si>
    <t>杜蒋村</t>
  </si>
  <si>
    <t>211221********2167</t>
  </si>
  <si>
    <t>188****3519</t>
  </si>
  <si>
    <t>村西村北</t>
  </si>
  <si>
    <t>621449********63021</t>
  </si>
  <si>
    <t>农村商业银行铁岭镇西堡支行</t>
  </si>
  <si>
    <t>任传功</t>
  </si>
  <si>
    <t>211221********2112</t>
  </si>
  <si>
    <t>151****4472</t>
  </si>
  <si>
    <t>503011********2577</t>
  </si>
  <si>
    <t>李春才</t>
  </si>
  <si>
    <t>211221********2114</t>
  </si>
  <si>
    <t>134****0739</t>
  </si>
  <si>
    <t>503011********5916</t>
  </si>
  <si>
    <t>蒋殿杰</t>
  </si>
  <si>
    <t>211221********2118</t>
  </si>
  <si>
    <t>188****4932</t>
  </si>
  <si>
    <t>621026********68075</t>
  </si>
  <si>
    <t>杨贵生</t>
  </si>
  <si>
    <t>211221********2117</t>
  </si>
  <si>
    <t>158****5956</t>
  </si>
  <si>
    <t>621449********30465</t>
  </si>
  <si>
    <t>王长清</t>
  </si>
  <si>
    <t>211221********2111</t>
  </si>
  <si>
    <t>135****3009</t>
  </si>
  <si>
    <t>621449********97405</t>
  </si>
  <si>
    <t>杜国振</t>
  </si>
  <si>
    <t>211221********2157</t>
  </si>
  <si>
    <t>158****3648</t>
  </si>
  <si>
    <t>621449********04615</t>
  </si>
  <si>
    <t>赵东生</t>
  </si>
  <si>
    <t>211221********2135</t>
  </si>
  <si>
    <t>186****6865</t>
  </si>
  <si>
    <t>621449********74531</t>
  </si>
  <si>
    <t>庞洪仁</t>
  </si>
  <si>
    <t>151****0061</t>
  </si>
  <si>
    <t>621449********77561</t>
  </si>
  <si>
    <t>杨占友</t>
  </si>
  <si>
    <t>211221********2116</t>
  </si>
  <si>
    <t>183****7114</t>
  </si>
  <si>
    <t>621449********97831</t>
  </si>
  <si>
    <t>蒋孝杰</t>
  </si>
  <si>
    <t>211221********211X</t>
  </si>
  <si>
    <t>138****2149</t>
  </si>
  <si>
    <t>503011********4329</t>
  </si>
  <si>
    <t>郝立国</t>
  </si>
  <si>
    <t>211221********2113</t>
  </si>
  <si>
    <t>136****8598</t>
  </si>
  <si>
    <t>503011********5321</t>
  </si>
  <si>
    <t>董大权</t>
  </si>
  <si>
    <t>150****2775</t>
  </si>
  <si>
    <t>503011********4391</t>
  </si>
  <si>
    <t>杜大伟</t>
  </si>
  <si>
    <t>211221********2132</t>
  </si>
  <si>
    <t>138****9857</t>
  </si>
  <si>
    <t>621026********68588</t>
  </si>
  <si>
    <t>张红</t>
  </si>
  <si>
    <t>211221********1829</t>
  </si>
  <si>
    <t>130****8580</t>
  </si>
  <si>
    <t>621449********62981</t>
  </si>
  <si>
    <t>赵刚</t>
  </si>
  <si>
    <t>211221********2115</t>
  </si>
  <si>
    <t>133****0103</t>
  </si>
  <si>
    <t>621026********69560</t>
  </si>
  <si>
    <t>李德伟</t>
  </si>
  <si>
    <t>138****2327</t>
  </si>
  <si>
    <t>621449********04169</t>
  </si>
  <si>
    <t>杨占玉</t>
  </si>
  <si>
    <t>211221********2138</t>
  </si>
  <si>
    <t>151****4113</t>
  </si>
  <si>
    <t>621449********28917</t>
  </si>
  <si>
    <t>杜铁东</t>
  </si>
  <si>
    <t>150****5717</t>
  </si>
  <si>
    <t>621026********68760</t>
  </si>
  <si>
    <t>杜铁军</t>
  </si>
  <si>
    <t>211221********2139</t>
  </si>
  <si>
    <t>150****5710</t>
  </si>
  <si>
    <t>621449********52909</t>
  </si>
  <si>
    <t>王志刚</t>
  </si>
  <si>
    <t>211221********2110</t>
  </si>
  <si>
    <t>151****6577</t>
  </si>
  <si>
    <t>621026********68901</t>
  </si>
  <si>
    <t>孟凡清</t>
  </si>
  <si>
    <t>211221********2133</t>
  </si>
  <si>
    <t>155****9228</t>
  </si>
  <si>
    <t>621449********08229</t>
  </si>
  <si>
    <t>董书华</t>
  </si>
  <si>
    <t>139****5573</t>
  </si>
  <si>
    <t>621449********09455</t>
  </si>
  <si>
    <t>蒋殿春</t>
  </si>
  <si>
    <t>211221********213X</t>
  </si>
  <si>
    <t>138****0348</t>
  </si>
  <si>
    <t>621449********60544</t>
  </si>
  <si>
    <t>刘国彬</t>
  </si>
  <si>
    <t>138****1561</t>
  </si>
  <si>
    <t>621449********31143</t>
  </si>
  <si>
    <t>肖秀娟</t>
  </si>
  <si>
    <t>182****7479</t>
  </si>
  <si>
    <t>502911********1596</t>
  </si>
  <si>
    <t>杜铁刚</t>
  </si>
  <si>
    <t>211221********2137</t>
  </si>
  <si>
    <t>136****8953</t>
  </si>
  <si>
    <t>621449********31135</t>
  </si>
  <si>
    <t>仼传利</t>
  </si>
  <si>
    <t>211221********2130</t>
  </si>
  <si>
    <t>150****1238</t>
  </si>
  <si>
    <t>621449********42956</t>
  </si>
  <si>
    <t>杜国忠</t>
  </si>
  <si>
    <t>211221********2134</t>
  </si>
  <si>
    <t>185****7443</t>
  </si>
  <si>
    <t>621449********90384</t>
  </si>
  <si>
    <t>杜国连</t>
  </si>
  <si>
    <t>211221********2170</t>
  </si>
  <si>
    <t>158****0178</t>
  </si>
  <si>
    <t>621449********78128</t>
  </si>
  <si>
    <t>王爱普</t>
  </si>
  <si>
    <t>621449********81723</t>
  </si>
  <si>
    <t>孙成发</t>
  </si>
  <si>
    <t>211221********2136</t>
  </si>
  <si>
    <t>138****9775</t>
  </si>
  <si>
    <t>503011********1358</t>
  </si>
  <si>
    <t>杜玉林</t>
  </si>
  <si>
    <t>131****2785</t>
  </si>
  <si>
    <t>621449********28818</t>
  </si>
  <si>
    <t>蒋殿军</t>
  </si>
  <si>
    <t>134****7696</t>
  </si>
  <si>
    <t>621449********22428</t>
  </si>
  <si>
    <t>刘国庆</t>
  </si>
  <si>
    <t>211221********2119</t>
  </si>
  <si>
    <t>134****8266</t>
  </si>
  <si>
    <t>621449********11538</t>
  </si>
  <si>
    <t>李德权</t>
  </si>
  <si>
    <t>155****9661</t>
  </si>
  <si>
    <t>621449********63291</t>
  </si>
  <si>
    <t>杜秋月</t>
  </si>
  <si>
    <t>211221********2127</t>
  </si>
  <si>
    <t>621026********68034</t>
  </si>
  <si>
    <t>合计</t>
  </si>
  <si>
    <t xml:space="preserve">           填制：             </t>
  </si>
  <si>
    <t>联系电话：024-76110168</t>
  </si>
  <si>
    <r>
      <rPr>
        <sz val="10.5"/>
        <rFont val="宋体"/>
        <charset val="134"/>
      </rPr>
      <t xml:space="preserve"> 投保人： </t>
    </r>
    <r>
      <rPr>
        <b/>
        <sz val="10"/>
        <rFont val="宋体"/>
        <charset val="134"/>
      </rPr>
      <t xml:space="preserve">铁岭县镇西堡镇杜蒋窝棚村张洪山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</si>
  <si>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張洪山</t>
  </si>
  <si>
    <t>134****6099</t>
  </si>
  <si>
    <t>621449********28814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</si>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</sst>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b/>
      <sz val="8"/>
      <name val="宋体"/>
      <charset val="134"/>
    </font>
    <font>
      <sz val="9"/>
      <name val="宋体"/>
      <charset val="134"/>
    </font>
    <font>
      <sz val="8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24" fillId="7" borderId="22" applyNumberFormat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 applyProtection="0"/>
    <xf numFmtId="0" fontId="33" fillId="0" borderId="0" applyProtection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</cellStyleXfs>
  <cellXfs count="8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49" fontId="9" fillId="0" borderId="8" xfId="58" applyNumberFormat="1" applyFont="1" applyFill="1" applyBorder="1" applyAlignment="1">
      <alignment horizontal="center"/>
    </xf>
    <xf numFmtId="49" fontId="6" fillId="0" borderId="7" xfId="58" applyNumberFormat="1" applyFont="1" applyFill="1" applyBorder="1" applyAlignment="1" applyProtection="1">
      <alignment horizontal="center" vertical="center"/>
      <protection locked="0"/>
    </xf>
    <xf numFmtId="177" fontId="6" fillId="0" borderId="7" xfId="0" applyNumberFormat="1" applyFont="1" applyFill="1" applyBorder="1" applyAlignment="1">
      <alignment horizontal="center" vertical="center"/>
    </xf>
    <xf numFmtId="177" fontId="9" fillId="0" borderId="8" xfId="58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12" fillId="0" borderId="11" xfId="58" applyFont="1" applyFill="1" applyBorder="1" applyAlignment="1">
      <alignment horizontal="left" vertical="center" wrapText="1"/>
    </xf>
    <xf numFmtId="49" fontId="9" fillId="0" borderId="12" xfId="58" applyNumberFormat="1" applyFont="1" applyFill="1" applyBorder="1" applyAlignment="1">
      <alignment horizontal="center"/>
    </xf>
    <xf numFmtId="177" fontId="11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8" fillId="0" borderId="7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9" fillId="3" borderId="8" xfId="58" applyNumberFormat="1" applyFont="1" applyFill="1" applyBorder="1" applyAlignment="1">
      <alignment horizontal="center" vertical="center" wrapText="1"/>
    </xf>
    <xf numFmtId="49" fontId="6" fillId="0" borderId="7" xfId="58" applyNumberFormat="1" applyFont="1" applyFill="1" applyBorder="1" applyAlignment="1" applyProtection="1">
      <alignment horizontal="center" vertical="top" wrapText="1"/>
      <protection locked="0"/>
    </xf>
    <xf numFmtId="0" fontId="6" fillId="0" borderId="1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445770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445770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5"/>
  <sheetViews>
    <sheetView zoomScale="115" zoomScaleNormal="115" topLeftCell="A25" workbookViewId="0">
      <selection activeCell="N44" sqref="N44"/>
    </sheetView>
  </sheetViews>
  <sheetFormatPr defaultColWidth="9" defaultRowHeight="13.5"/>
  <cols>
    <col min="1" max="1" width="5.65" style="7" customWidth="1"/>
    <col min="2" max="2" width="7.05833333333333" style="8" customWidth="1"/>
    <col min="3" max="3" width="6.30833333333333" style="7" customWidth="1"/>
    <col min="4" max="4" width="13.1416666666667" style="7" customWidth="1"/>
    <col min="5" max="5" width="9.775" style="9" customWidth="1"/>
    <col min="6" max="6" width="7.175" style="9" customWidth="1"/>
    <col min="7" max="7" width="6.95" style="10" customWidth="1"/>
    <col min="8" max="8" width="7.60833333333333" style="10" customWidth="1"/>
    <col min="9" max="9" width="7.81666666666667" style="9" customWidth="1"/>
    <col min="10" max="10" width="7.93333333333333" style="11" customWidth="1"/>
    <col min="11" max="11" width="5.20833333333333" style="12" customWidth="1"/>
    <col min="12" max="12" width="8.36666666666667" style="11" customWidth="1"/>
    <col min="13" max="13" width="7.925" style="11" customWidth="1"/>
    <col min="14" max="14" width="13.3666666666667" style="9" customWidth="1"/>
    <col min="15" max="15" width="20.8666666666667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6"/>
      <c r="S1" s="13"/>
      <c r="T1" s="13"/>
      <c r="U1" s="67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68"/>
      <c r="S2" s="18"/>
      <c r="T2" s="18"/>
      <c r="U2" s="69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0"/>
      <c r="S3" s="22"/>
      <c r="T3" s="22"/>
      <c r="U3" s="71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2"/>
      <c r="S4" s="26"/>
      <c r="T4" s="26"/>
      <c r="U4" s="26"/>
    </row>
    <row r="5" s="2" customFormat="1" ht="25.5" customHeight="1" spans="1:21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2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3" t="s">
        <v>20</v>
      </c>
    </row>
    <row r="7" s="4" customFormat="1" ht="18.6" customHeight="1" spans="1:17">
      <c r="A7" s="30">
        <f>ROW()-6</f>
        <v>1</v>
      </c>
      <c r="B7" s="31" t="s">
        <v>21</v>
      </c>
      <c r="C7" s="76" t="s">
        <v>22</v>
      </c>
      <c r="D7" s="33" t="s">
        <v>23</v>
      </c>
      <c r="E7" s="34" t="s">
        <v>24</v>
      </c>
      <c r="F7" s="76" t="s">
        <v>25</v>
      </c>
      <c r="G7" s="77">
        <v>30</v>
      </c>
      <c r="H7" s="78">
        <v>30</v>
      </c>
      <c r="I7" s="41">
        <f>G7*1120</f>
        <v>33600</v>
      </c>
      <c r="J7" s="61">
        <f>G7*68.32</f>
        <v>2049.6</v>
      </c>
      <c r="K7" s="62">
        <v>0.8</v>
      </c>
      <c r="L7" s="61">
        <f>J7*K7</f>
        <v>1639.68</v>
      </c>
      <c r="M7" s="77">
        <f>G7*13.664</f>
        <v>409.92</v>
      </c>
      <c r="N7" s="63" t="s">
        <v>26</v>
      </c>
      <c r="O7" s="64" t="s">
        <v>27</v>
      </c>
      <c r="P7" s="28"/>
      <c r="Q7" s="74"/>
    </row>
    <row r="8" s="4" customFormat="1" ht="18.6" customHeight="1" spans="1:17">
      <c r="A8" s="30">
        <f t="shared" ref="A8:A17" si="0">ROW()-6</f>
        <v>2</v>
      </c>
      <c r="B8" s="31" t="s">
        <v>28</v>
      </c>
      <c r="C8" s="76" t="s">
        <v>22</v>
      </c>
      <c r="D8" s="33" t="s">
        <v>29</v>
      </c>
      <c r="E8" s="34" t="s">
        <v>30</v>
      </c>
      <c r="F8" s="76" t="s">
        <v>25</v>
      </c>
      <c r="G8" s="77">
        <v>98</v>
      </c>
      <c r="H8" s="78">
        <v>98</v>
      </c>
      <c r="I8" s="41">
        <f t="shared" ref="I8:I44" si="1">G8*1120</f>
        <v>109760</v>
      </c>
      <c r="J8" s="61">
        <f t="shared" ref="J8:J44" si="2">G8*68.32</f>
        <v>6695.36</v>
      </c>
      <c r="K8" s="62">
        <v>0.8</v>
      </c>
      <c r="L8" s="61">
        <f t="shared" ref="L8:L44" si="3">J8*K8</f>
        <v>5356.288</v>
      </c>
      <c r="M8" s="77">
        <f t="shared" ref="M8:M44" si="4">G8*13.664</f>
        <v>1339.072</v>
      </c>
      <c r="N8" s="63" t="s">
        <v>31</v>
      </c>
      <c r="O8" s="64" t="s">
        <v>27</v>
      </c>
      <c r="P8" s="28"/>
      <c r="Q8" s="74"/>
    </row>
    <row r="9" s="75" customFormat="1" ht="18.6" customHeight="1" spans="1:17">
      <c r="A9" s="30">
        <f t="shared" si="0"/>
        <v>3</v>
      </c>
      <c r="B9" s="31" t="s">
        <v>32</v>
      </c>
      <c r="C9" s="76" t="s">
        <v>22</v>
      </c>
      <c r="D9" s="33" t="s">
        <v>33</v>
      </c>
      <c r="E9" s="34" t="s">
        <v>34</v>
      </c>
      <c r="F9" s="76" t="s">
        <v>25</v>
      </c>
      <c r="G9" s="77">
        <v>25</v>
      </c>
      <c r="H9" s="78">
        <v>25</v>
      </c>
      <c r="I9" s="41">
        <f t="shared" si="1"/>
        <v>28000</v>
      </c>
      <c r="J9" s="61">
        <f t="shared" si="2"/>
        <v>1708</v>
      </c>
      <c r="K9" s="62">
        <v>0.8</v>
      </c>
      <c r="L9" s="61">
        <f t="shared" si="3"/>
        <v>1366.4</v>
      </c>
      <c r="M9" s="77">
        <f t="shared" si="4"/>
        <v>341.6</v>
      </c>
      <c r="N9" s="63" t="s">
        <v>35</v>
      </c>
      <c r="O9" s="64" t="s">
        <v>27</v>
      </c>
      <c r="P9" s="28"/>
      <c r="Q9" s="82"/>
    </row>
    <row r="10" s="4" customFormat="1" ht="18.6" customHeight="1" spans="1:17">
      <c r="A10" s="30">
        <f t="shared" si="0"/>
        <v>4</v>
      </c>
      <c r="B10" s="31" t="s">
        <v>36</v>
      </c>
      <c r="C10" s="76" t="s">
        <v>22</v>
      </c>
      <c r="D10" s="33" t="s">
        <v>37</v>
      </c>
      <c r="E10" s="34" t="s">
        <v>38</v>
      </c>
      <c r="F10" s="76" t="s">
        <v>25</v>
      </c>
      <c r="G10" s="77">
        <v>20</v>
      </c>
      <c r="H10" s="78">
        <v>20</v>
      </c>
      <c r="I10" s="41">
        <f t="shared" si="1"/>
        <v>22400</v>
      </c>
      <c r="J10" s="61">
        <f t="shared" si="2"/>
        <v>1366.4</v>
      </c>
      <c r="K10" s="62">
        <v>0.8</v>
      </c>
      <c r="L10" s="61">
        <f t="shared" si="3"/>
        <v>1093.12</v>
      </c>
      <c r="M10" s="77">
        <f t="shared" si="4"/>
        <v>273.28</v>
      </c>
      <c r="N10" s="63" t="s">
        <v>39</v>
      </c>
      <c r="O10" s="64" t="s">
        <v>27</v>
      </c>
      <c r="P10" s="28"/>
      <c r="Q10" s="74"/>
    </row>
    <row r="11" s="4" customFormat="1" ht="18.6" customHeight="1" spans="1:17">
      <c r="A11" s="30">
        <f t="shared" si="0"/>
        <v>5</v>
      </c>
      <c r="B11" s="31" t="s">
        <v>40</v>
      </c>
      <c r="C11" s="76" t="s">
        <v>22</v>
      </c>
      <c r="D11" s="33" t="s">
        <v>41</v>
      </c>
      <c r="E11" s="34" t="s">
        <v>42</v>
      </c>
      <c r="F11" s="76" t="s">
        <v>25</v>
      </c>
      <c r="G11" s="77">
        <v>20</v>
      </c>
      <c r="H11" s="78">
        <v>20</v>
      </c>
      <c r="I11" s="41">
        <f t="shared" si="1"/>
        <v>22400</v>
      </c>
      <c r="J11" s="61">
        <f t="shared" si="2"/>
        <v>1366.4</v>
      </c>
      <c r="K11" s="62">
        <v>0.8</v>
      </c>
      <c r="L11" s="61">
        <f t="shared" si="3"/>
        <v>1093.12</v>
      </c>
      <c r="M11" s="77">
        <f t="shared" si="4"/>
        <v>273.28</v>
      </c>
      <c r="N11" s="63" t="s">
        <v>43</v>
      </c>
      <c r="O11" s="64" t="s">
        <v>27</v>
      </c>
      <c r="P11" s="28"/>
      <c r="Q11" s="74"/>
    </row>
    <row r="12" s="4" customFormat="1" ht="18.6" customHeight="1" spans="1:17">
      <c r="A12" s="30">
        <f t="shared" si="0"/>
        <v>6</v>
      </c>
      <c r="B12" s="31" t="s">
        <v>44</v>
      </c>
      <c r="C12" s="76" t="s">
        <v>22</v>
      </c>
      <c r="D12" s="33" t="s">
        <v>45</v>
      </c>
      <c r="E12" s="34" t="s">
        <v>46</v>
      </c>
      <c r="F12" s="76" t="s">
        <v>25</v>
      </c>
      <c r="G12" s="77">
        <v>18</v>
      </c>
      <c r="H12" s="78">
        <v>18</v>
      </c>
      <c r="I12" s="41">
        <f t="shared" si="1"/>
        <v>20160</v>
      </c>
      <c r="J12" s="61">
        <f t="shared" si="2"/>
        <v>1229.76</v>
      </c>
      <c r="K12" s="62">
        <v>0.8</v>
      </c>
      <c r="L12" s="61">
        <f t="shared" si="3"/>
        <v>983.808</v>
      </c>
      <c r="M12" s="77">
        <f t="shared" si="4"/>
        <v>245.952</v>
      </c>
      <c r="N12" s="63" t="s">
        <v>47</v>
      </c>
      <c r="O12" s="64" t="s">
        <v>27</v>
      </c>
      <c r="P12" s="80"/>
      <c r="Q12" s="74"/>
    </row>
    <row r="13" s="4" customFormat="1" ht="18.6" customHeight="1" spans="1:17">
      <c r="A13" s="30">
        <f t="shared" si="0"/>
        <v>7</v>
      </c>
      <c r="B13" s="31" t="s">
        <v>48</v>
      </c>
      <c r="C13" s="76" t="s">
        <v>22</v>
      </c>
      <c r="D13" s="33" t="s">
        <v>49</v>
      </c>
      <c r="E13" s="34" t="s">
        <v>50</v>
      </c>
      <c r="F13" s="76" t="s">
        <v>25</v>
      </c>
      <c r="G13" s="77">
        <v>10</v>
      </c>
      <c r="H13" s="78">
        <v>10</v>
      </c>
      <c r="I13" s="41">
        <f t="shared" si="1"/>
        <v>11200</v>
      </c>
      <c r="J13" s="61">
        <f t="shared" si="2"/>
        <v>683.2</v>
      </c>
      <c r="K13" s="62">
        <v>0.8</v>
      </c>
      <c r="L13" s="61">
        <f t="shared" si="3"/>
        <v>546.56</v>
      </c>
      <c r="M13" s="77">
        <f t="shared" si="4"/>
        <v>136.64</v>
      </c>
      <c r="N13" s="63" t="s">
        <v>51</v>
      </c>
      <c r="O13" s="64" t="s">
        <v>27</v>
      </c>
      <c r="P13" s="28"/>
      <c r="Q13" s="74"/>
    </row>
    <row r="14" s="4" customFormat="1" ht="18.6" customHeight="1" spans="1:17">
      <c r="A14" s="30">
        <f t="shared" si="0"/>
        <v>8</v>
      </c>
      <c r="B14" s="31" t="s">
        <v>52</v>
      </c>
      <c r="C14" s="76" t="s">
        <v>22</v>
      </c>
      <c r="D14" s="33" t="s">
        <v>53</v>
      </c>
      <c r="E14" s="34" t="s">
        <v>54</v>
      </c>
      <c r="F14" s="76" t="s">
        <v>25</v>
      </c>
      <c r="G14" s="77">
        <v>40</v>
      </c>
      <c r="H14" s="78">
        <v>40</v>
      </c>
      <c r="I14" s="41">
        <f t="shared" si="1"/>
        <v>44800</v>
      </c>
      <c r="J14" s="61">
        <f t="shared" si="2"/>
        <v>2732.8</v>
      </c>
      <c r="K14" s="62">
        <v>0.8</v>
      </c>
      <c r="L14" s="61">
        <f t="shared" si="3"/>
        <v>2186.24</v>
      </c>
      <c r="M14" s="77">
        <f t="shared" si="4"/>
        <v>546.56</v>
      </c>
      <c r="N14" s="63" t="s">
        <v>55</v>
      </c>
      <c r="O14" s="64" t="s">
        <v>27</v>
      </c>
      <c r="P14" s="28"/>
      <c r="Q14" s="74"/>
    </row>
    <row r="15" s="4" customFormat="1" ht="18.6" customHeight="1" spans="1:17">
      <c r="A15" s="30">
        <f t="shared" si="0"/>
        <v>9</v>
      </c>
      <c r="B15" s="31" t="s">
        <v>56</v>
      </c>
      <c r="C15" s="76" t="s">
        <v>22</v>
      </c>
      <c r="D15" s="33" t="s">
        <v>29</v>
      </c>
      <c r="E15" s="34" t="s">
        <v>57</v>
      </c>
      <c r="F15" s="76" t="s">
        <v>25</v>
      </c>
      <c r="G15" s="77">
        <v>40</v>
      </c>
      <c r="H15" s="78">
        <v>40</v>
      </c>
      <c r="I15" s="41">
        <f t="shared" si="1"/>
        <v>44800</v>
      </c>
      <c r="J15" s="61">
        <f t="shared" si="2"/>
        <v>2732.8</v>
      </c>
      <c r="K15" s="62">
        <v>0.8</v>
      </c>
      <c r="L15" s="61">
        <f t="shared" si="3"/>
        <v>2186.24</v>
      </c>
      <c r="M15" s="77">
        <f t="shared" si="4"/>
        <v>546.56</v>
      </c>
      <c r="N15" s="63" t="s">
        <v>58</v>
      </c>
      <c r="O15" s="64" t="s">
        <v>27</v>
      </c>
      <c r="P15" s="28"/>
      <c r="Q15" s="74"/>
    </row>
    <row r="16" s="4" customFormat="1" ht="18.6" customHeight="1" spans="1:17">
      <c r="A16" s="30">
        <f t="shared" si="0"/>
        <v>10</v>
      </c>
      <c r="B16" s="31" t="s">
        <v>59</v>
      </c>
      <c r="C16" s="76" t="s">
        <v>22</v>
      </c>
      <c r="D16" s="33" t="s">
        <v>60</v>
      </c>
      <c r="E16" s="34" t="s">
        <v>61</v>
      </c>
      <c r="F16" s="76" t="s">
        <v>25</v>
      </c>
      <c r="G16" s="77">
        <v>36</v>
      </c>
      <c r="H16" s="78">
        <v>36</v>
      </c>
      <c r="I16" s="41">
        <f t="shared" si="1"/>
        <v>40320</v>
      </c>
      <c r="J16" s="61">
        <f t="shared" si="2"/>
        <v>2459.52</v>
      </c>
      <c r="K16" s="62">
        <v>0.8</v>
      </c>
      <c r="L16" s="61">
        <f t="shared" si="3"/>
        <v>1967.616</v>
      </c>
      <c r="M16" s="77">
        <f t="shared" si="4"/>
        <v>491.904</v>
      </c>
      <c r="N16" s="63" t="s">
        <v>62</v>
      </c>
      <c r="O16" s="64" t="s">
        <v>27</v>
      </c>
      <c r="P16" s="28"/>
      <c r="Q16" s="74"/>
    </row>
    <row r="17" s="4" customFormat="1" ht="18.6" customHeight="1" spans="1:17">
      <c r="A17" s="30">
        <f t="shared" si="0"/>
        <v>11</v>
      </c>
      <c r="B17" s="31" t="s">
        <v>63</v>
      </c>
      <c r="C17" s="76" t="s">
        <v>22</v>
      </c>
      <c r="D17" s="33" t="s">
        <v>64</v>
      </c>
      <c r="E17" s="34" t="s">
        <v>65</v>
      </c>
      <c r="F17" s="76" t="s">
        <v>25</v>
      </c>
      <c r="G17" s="77">
        <v>50</v>
      </c>
      <c r="H17" s="78">
        <v>50</v>
      </c>
      <c r="I17" s="41">
        <f t="shared" si="1"/>
        <v>56000</v>
      </c>
      <c r="J17" s="61">
        <f t="shared" si="2"/>
        <v>3416</v>
      </c>
      <c r="K17" s="62">
        <v>0.8</v>
      </c>
      <c r="L17" s="61">
        <f t="shared" si="3"/>
        <v>2732.8</v>
      </c>
      <c r="M17" s="77">
        <f t="shared" si="4"/>
        <v>683.2</v>
      </c>
      <c r="N17" s="63" t="s">
        <v>66</v>
      </c>
      <c r="O17" s="64" t="s">
        <v>27</v>
      </c>
      <c r="P17" s="28"/>
      <c r="Q17" s="74"/>
    </row>
    <row r="18" s="4" customFormat="1" ht="18.6" customHeight="1" spans="1:17">
      <c r="A18" s="30">
        <f t="shared" ref="A18:A27" si="5">ROW()-6</f>
        <v>12</v>
      </c>
      <c r="B18" s="31" t="s">
        <v>67</v>
      </c>
      <c r="C18" s="76" t="s">
        <v>22</v>
      </c>
      <c r="D18" s="33" t="s">
        <v>68</v>
      </c>
      <c r="E18" s="34" t="s">
        <v>69</v>
      </c>
      <c r="F18" s="76" t="s">
        <v>25</v>
      </c>
      <c r="G18" s="77">
        <v>25</v>
      </c>
      <c r="H18" s="78">
        <v>25</v>
      </c>
      <c r="I18" s="41">
        <f t="shared" si="1"/>
        <v>28000</v>
      </c>
      <c r="J18" s="61">
        <f t="shared" si="2"/>
        <v>1708</v>
      </c>
      <c r="K18" s="62">
        <v>0.8</v>
      </c>
      <c r="L18" s="61">
        <f t="shared" si="3"/>
        <v>1366.4</v>
      </c>
      <c r="M18" s="77">
        <f t="shared" si="4"/>
        <v>341.6</v>
      </c>
      <c r="N18" s="63" t="s">
        <v>70</v>
      </c>
      <c r="O18" s="64" t="s">
        <v>27</v>
      </c>
      <c r="P18" s="28"/>
      <c r="Q18" s="74"/>
    </row>
    <row r="19" s="4" customFormat="1" ht="18.6" customHeight="1" spans="1:17">
      <c r="A19" s="30">
        <f t="shared" si="5"/>
        <v>13</v>
      </c>
      <c r="B19" s="31" t="s">
        <v>71</v>
      </c>
      <c r="C19" s="76" t="s">
        <v>22</v>
      </c>
      <c r="D19" s="33" t="s">
        <v>68</v>
      </c>
      <c r="E19" s="34" t="s">
        <v>72</v>
      </c>
      <c r="F19" s="76" t="s">
        <v>25</v>
      </c>
      <c r="G19" s="77">
        <v>40</v>
      </c>
      <c r="H19" s="78">
        <v>40</v>
      </c>
      <c r="I19" s="41">
        <f t="shared" si="1"/>
        <v>44800</v>
      </c>
      <c r="J19" s="61">
        <f t="shared" si="2"/>
        <v>2732.8</v>
      </c>
      <c r="K19" s="62">
        <v>0.8</v>
      </c>
      <c r="L19" s="61">
        <f t="shared" si="3"/>
        <v>2186.24</v>
      </c>
      <c r="M19" s="77">
        <f t="shared" si="4"/>
        <v>546.56</v>
      </c>
      <c r="N19" s="63" t="s">
        <v>73</v>
      </c>
      <c r="O19" s="64" t="s">
        <v>27</v>
      </c>
      <c r="P19" s="28"/>
      <c r="Q19" s="74"/>
    </row>
    <row r="20" s="4" customFormat="1" ht="18.6" customHeight="1" spans="1:17">
      <c r="A20" s="30">
        <f t="shared" si="5"/>
        <v>14</v>
      </c>
      <c r="B20" s="31" t="s">
        <v>74</v>
      </c>
      <c r="C20" s="76" t="s">
        <v>22</v>
      </c>
      <c r="D20" s="33" t="s">
        <v>75</v>
      </c>
      <c r="E20" s="34" t="s">
        <v>76</v>
      </c>
      <c r="F20" s="76" t="s">
        <v>25</v>
      </c>
      <c r="G20" s="77">
        <v>98</v>
      </c>
      <c r="H20" s="78">
        <v>98</v>
      </c>
      <c r="I20" s="41">
        <f t="shared" si="1"/>
        <v>109760</v>
      </c>
      <c r="J20" s="61">
        <f t="shared" si="2"/>
        <v>6695.36</v>
      </c>
      <c r="K20" s="62">
        <v>0.8</v>
      </c>
      <c r="L20" s="61">
        <f t="shared" si="3"/>
        <v>5356.288</v>
      </c>
      <c r="M20" s="77">
        <f t="shared" si="4"/>
        <v>1339.072</v>
      </c>
      <c r="N20" s="63" t="s">
        <v>77</v>
      </c>
      <c r="O20" s="64" t="s">
        <v>27</v>
      </c>
      <c r="P20" s="28"/>
      <c r="Q20" s="74"/>
    </row>
    <row r="21" s="4" customFormat="1" ht="18.6" customHeight="1" spans="1:17">
      <c r="A21" s="30">
        <f t="shared" si="5"/>
        <v>15</v>
      </c>
      <c r="B21" s="31" t="s">
        <v>78</v>
      </c>
      <c r="C21" s="76" t="s">
        <v>22</v>
      </c>
      <c r="D21" s="33" t="s">
        <v>79</v>
      </c>
      <c r="E21" s="34" t="s">
        <v>80</v>
      </c>
      <c r="F21" s="76" t="s">
        <v>25</v>
      </c>
      <c r="G21" s="77">
        <v>98</v>
      </c>
      <c r="H21" s="78">
        <v>98</v>
      </c>
      <c r="I21" s="41">
        <f t="shared" si="1"/>
        <v>109760</v>
      </c>
      <c r="J21" s="61">
        <f t="shared" si="2"/>
        <v>6695.36</v>
      </c>
      <c r="K21" s="62">
        <v>0.8</v>
      </c>
      <c r="L21" s="61">
        <f t="shared" si="3"/>
        <v>5356.288</v>
      </c>
      <c r="M21" s="77">
        <f t="shared" si="4"/>
        <v>1339.072</v>
      </c>
      <c r="N21" s="63" t="s">
        <v>81</v>
      </c>
      <c r="O21" s="64" t="s">
        <v>27</v>
      </c>
      <c r="P21" s="28"/>
      <c r="Q21" s="74"/>
    </row>
    <row r="22" s="4" customFormat="1" ht="18.6" customHeight="1" spans="1:17">
      <c r="A22" s="30">
        <f t="shared" si="5"/>
        <v>16</v>
      </c>
      <c r="B22" s="31" t="s">
        <v>82</v>
      </c>
      <c r="C22" s="76" t="s">
        <v>22</v>
      </c>
      <c r="D22" s="33" t="s">
        <v>83</v>
      </c>
      <c r="E22" s="34" t="s">
        <v>84</v>
      </c>
      <c r="F22" s="76" t="s">
        <v>25</v>
      </c>
      <c r="G22" s="77">
        <v>98</v>
      </c>
      <c r="H22" s="78">
        <v>98</v>
      </c>
      <c r="I22" s="41">
        <f t="shared" si="1"/>
        <v>109760</v>
      </c>
      <c r="J22" s="61">
        <f t="shared" si="2"/>
        <v>6695.36</v>
      </c>
      <c r="K22" s="62">
        <v>0.8</v>
      </c>
      <c r="L22" s="61">
        <f t="shared" si="3"/>
        <v>5356.288</v>
      </c>
      <c r="M22" s="77">
        <f t="shared" si="4"/>
        <v>1339.072</v>
      </c>
      <c r="N22" s="63" t="s">
        <v>85</v>
      </c>
      <c r="O22" s="64" t="s">
        <v>27</v>
      </c>
      <c r="P22" s="81"/>
      <c r="Q22" s="74"/>
    </row>
    <row r="23" s="4" customFormat="1" ht="18.6" customHeight="1" spans="1:17">
      <c r="A23" s="30">
        <f t="shared" si="5"/>
        <v>17</v>
      </c>
      <c r="B23" s="31" t="s">
        <v>86</v>
      </c>
      <c r="C23" s="76" t="s">
        <v>22</v>
      </c>
      <c r="D23" s="33" t="s">
        <v>49</v>
      </c>
      <c r="E23" s="34" t="s">
        <v>87</v>
      </c>
      <c r="F23" s="76" t="s">
        <v>25</v>
      </c>
      <c r="G23" s="77">
        <v>70</v>
      </c>
      <c r="H23" s="78">
        <v>70</v>
      </c>
      <c r="I23" s="41">
        <f t="shared" si="1"/>
        <v>78400</v>
      </c>
      <c r="J23" s="61">
        <f t="shared" si="2"/>
        <v>4782.4</v>
      </c>
      <c r="K23" s="62">
        <v>0.8</v>
      </c>
      <c r="L23" s="61">
        <f t="shared" si="3"/>
        <v>3825.92</v>
      </c>
      <c r="M23" s="77">
        <f t="shared" si="4"/>
        <v>956.48</v>
      </c>
      <c r="N23" s="63" t="s">
        <v>88</v>
      </c>
      <c r="O23" s="64" t="s">
        <v>27</v>
      </c>
      <c r="P23" s="28"/>
      <c r="Q23" s="74"/>
    </row>
    <row r="24" s="4" customFormat="1" ht="18.6" customHeight="1" spans="1:17">
      <c r="A24" s="30">
        <f t="shared" si="5"/>
        <v>18</v>
      </c>
      <c r="B24" s="31" t="s">
        <v>89</v>
      </c>
      <c r="C24" s="76" t="s">
        <v>22</v>
      </c>
      <c r="D24" s="33" t="s">
        <v>90</v>
      </c>
      <c r="E24" s="34" t="s">
        <v>91</v>
      </c>
      <c r="F24" s="76" t="s">
        <v>25</v>
      </c>
      <c r="G24" s="77">
        <v>13</v>
      </c>
      <c r="H24" s="78">
        <v>13</v>
      </c>
      <c r="I24" s="41">
        <f t="shared" si="1"/>
        <v>14560</v>
      </c>
      <c r="J24" s="61">
        <f t="shared" si="2"/>
        <v>888.16</v>
      </c>
      <c r="K24" s="62">
        <v>0.8</v>
      </c>
      <c r="L24" s="61">
        <f t="shared" si="3"/>
        <v>710.528</v>
      </c>
      <c r="M24" s="77">
        <f t="shared" si="4"/>
        <v>177.632</v>
      </c>
      <c r="N24" s="63" t="s">
        <v>92</v>
      </c>
      <c r="O24" s="64" t="s">
        <v>27</v>
      </c>
      <c r="P24" s="28"/>
      <c r="Q24" s="74"/>
    </row>
    <row r="25" s="4" customFormat="1" ht="18.6" customHeight="1" spans="1:17">
      <c r="A25" s="30">
        <f t="shared" si="5"/>
        <v>19</v>
      </c>
      <c r="B25" s="31" t="s">
        <v>93</v>
      </c>
      <c r="C25" s="76" t="s">
        <v>22</v>
      </c>
      <c r="D25" s="33" t="s">
        <v>64</v>
      </c>
      <c r="E25" s="34" t="s">
        <v>94</v>
      </c>
      <c r="F25" s="76" t="s">
        <v>25</v>
      </c>
      <c r="G25" s="77">
        <v>20</v>
      </c>
      <c r="H25" s="78">
        <v>20</v>
      </c>
      <c r="I25" s="41">
        <f t="shared" si="1"/>
        <v>22400</v>
      </c>
      <c r="J25" s="61">
        <f t="shared" si="2"/>
        <v>1366.4</v>
      </c>
      <c r="K25" s="62">
        <v>0.8</v>
      </c>
      <c r="L25" s="61">
        <f t="shared" si="3"/>
        <v>1093.12</v>
      </c>
      <c r="M25" s="77">
        <f t="shared" si="4"/>
        <v>273.28</v>
      </c>
      <c r="N25" s="63" t="s">
        <v>95</v>
      </c>
      <c r="O25" s="64" t="s">
        <v>27</v>
      </c>
      <c r="P25" s="80"/>
      <c r="Q25" s="74"/>
    </row>
    <row r="26" s="4" customFormat="1" ht="18.6" customHeight="1" spans="1:17">
      <c r="A26" s="30">
        <f t="shared" si="5"/>
        <v>20</v>
      </c>
      <c r="B26" s="31" t="s">
        <v>96</v>
      </c>
      <c r="C26" s="76" t="s">
        <v>22</v>
      </c>
      <c r="D26" s="33" t="s">
        <v>97</v>
      </c>
      <c r="E26" s="34" t="s">
        <v>98</v>
      </c>
      <c r="F26" s="76" t="s">
        <v>25</v>
      </c>
      <c r="G26" s="77">
        <v>50</v>
      </c>
      <c r="H26" s="78">
        <v>50</v>
      </c>
      <c r="I26" s="41">
        <f t="shared" si="1"/>
        <v>56000</v>
      </c>
      <c r="J26" s="61">
        <f t="shared" si="2"/>
        <v>3416</v>
      </c>
      <c r="K26" s="62">
        <v>0.8</v>
      </c>
      <c r="L26" s="61">
        <f t="shared" si="3"/>
        <v>2732.8</v>
      </c>
      <c r="M26" s="77">
        <f t="shared" si="4"/>
        <v>683.2</v>
      </c>
      <c r="N26" s="63" t="s">
        <v>99</v>
      </c>
      <c r="O26" s="64" t="s">
        <v>27</v>
      </c>
      <c r="P26" s="28"/>
      <c r="Q26" s="74"/>
    </row>
    <row r="27" s="4" customFormat="1" ht="18.6" customHeight="1" spans="1:17">
      <c r="A27" s="30">
        <f t="shared" si="5"/>
        <v>21</v>
      </c>
      <c r="B27" s="31" t="s">
        <v>100</v>
      </c>
      <c r="C27" s="76" t="s">
        <v>22</v>
      </c>
      <c r="D27" s="33" t="s">
        <v>101</v>
      </c>
      <c r="E27" s="34" t="s">
        <v>102</v>
      </c>
      <c r="F27" s="76" t="s">
        <v>25</v>
      </c>
      <c r="G27" s="77">
        <v>20</v>
      </c>
      <c r="H27" s="78">
        <v>20</v>
      </c>
      <c r="I27" s="41">
        <f t="shared" si="1"/>
        <v>22400</v>
      </c>
      <c r="J27" s="61">
        <f t="shared" si="2"/>
        <v>1366.4</v>
      </c>
      <c r="K27" s="62">
        <v>0.8</v>
      </c>
      <c r="L27" s="61">
        <f t="shared" si="3"/>
        <v>1093.12</v>
      </c>
      <c r="M27" s="77">
        <f t="shared" si="4"/>
        <v>273.28</v>
      </c>
      <c r="N27" s="63" t="s">
        <v>103</v>
      </c>
      <c r="O27" s="64" t="s">
        <v>27</v>
      </c>
      <c r="P27" s="28"/>
      <c r="Q27" s="74"/>
    </row>
    <row r="28" s="4" customFormat="1" ht="18.6" customHeight="1" spans="1:17">
      <c r="A28" s="30">
        <f t="shared" ref="A28:A43" si="6">ROW()-6</f>
        <v>22</v>
      </c>
      <c r="B28" s="31" t="s">
        <v>104</v>
      </c>
      <c r="C28" s="76" t="s">
        <v>22</v>
      </c>
      <c r="D28" s="33" t="s">
        <v>105</v>
      </c>
      <c r="E28" s="34" t="s">
        <v>106</v>
      </c>
      <c r="F28" s="76" t="s">
        <v>25</v>
      </c>
      <c r="G28" s="77">
        <v>10</v>
      </c>
      <c r="H28" s="78">
        <v>10</v>
      </c>
      <c r="I28" s="41">
        <f t="shared" si="1"/>
        <v>11200</v>
      </c>
      <c r="J28" s="61">
        <f t="shared" si="2"/>
        <v>683.2</v>
      </c>
      <c r="K28" s="62">
        <v>0.8</v>
      </c>
      <c r="L28" s="61">
        <f t="shared" si="3"/>
        <v>546.56</v>
      </c>
      <c r="M28" s="77">
        <f t="shared" si="4"/>
        <v>136.64</v>
      </c>
      <c r="N28" s="63" t="s">
        <v>107</v>
      </c>
      <c r="O28" s="64" t="s">
        <v>27</v>
      </c>
      <c r="P28" s="28"/>
      <c r="Q28" s="74"/>
    </row>
    <row r="29" s="4" customFormat="1" ht="18.6" customHeight="1" spans="1:17">
      <c r="A29" s="30">
        <f t="shared" si="6"/>
        <v>23</v>
      </c>
      <c r="B29" s="31" t="s">
        <v>108</v>
      </c>
      <c r="C29" s="76" t="s">
        <v>22</v>
      </c>
      <c r="D29" s="33" t="s">
        <v>101</v>
      </c>
      <c r="E29" s="34" t="s">
        <v>109</v>
      </c>
      <c r="F29" s="76" t="s">
        <v>25</v>
      </c>
      <c r="G29" s="77">
        <v>10</v>
      </c>
      <c r="H29" s="78">
        <v>10</v>
      </c>
      <c r="I29" s="41">
        <f t="shared" si="1"/>
        <v>11200</v>
      </c>
      <c r="J29" s="61">
        <f t="shared" si="2"/>
        <v>683.2</v>
      </c>
      <c r="K29" s="62">
        <v>0.8</v>
      </c>
      <c r="L29" s="61">
        <f t="shared" si="3"/>
        <v>546.56</v>
      </c>
      <c r="M29" s="77">
        <f t="shared" si="4"/>
        <v>136.64</v>
      </c>
      <c r="N29" s="63" t="s">
        <v>110</v>
      </c>
      <c r="O29" s="64" t="s">
        <v>27</v>
      </c>
      <c r="P29" s="28"/>
      <c r="Q29" s="74"/>
    </row>
    <row r="30" s="4" customFormat="1" ht="18.6" customHeight="1" spans="1:17">
      <c r="A30" s="30">
        <f t="shared" si="6"/>
        <v>24</v>
      </c>
      <c r="B30" s="31" t="s">
        <v>111</v>
      </c>
      <c r="C30" s="76" t="s">
        <v>22</v>
      </c>
      <c r="D30" s="33" t="s">
        <v>112</v>
      </c>
      <c r="E30" s="79" t="s">
        <v>113</v>
      </c>
      <c r="F30" s="76" t="s">
        <v>25</v>
      </c>
      <c r="G30" s="77">
        <v>16</v>
      </c>
      <c r="H30" s="78">
        <v>16</v>
      </c>
      <c r="I30" s="41">
        <f t="shared" si="1"/>
        <v>17920</v>
      </c>
      <c r="J30" s="61">
        <f t="shared" si="2"/>
        <v>1093.12</v>
      </c>
      <c r="K30" s="62">
        <v>0.8</v>
      </c>
      <c r="L30" s="61">
        <f t="shared" si="3"/>
        <v>874.496</v>
      </c>
      <c r="M30" s="77">
        <f t="shared" si="4"/>
        <v>218.624</v>
      </c>
      <c r="N30" s="63" t="s">
        <v>114</v>
      </c>
      <c r="O30" s="64" t="s">
        <v>27</v>
      </c>
      <c r="P30" s="28"/>
      <c r="Q30" s="74"/>
    </row>
    <row r="31" s="4" customFormat="1" ht="18.6" customHeight="1" spans="1:17">
      <c r="A31" s="30">
        <f t="shared" si="6"/>
        <v>25</v>
      </c>
      <c r="B31" s="31" t="s">
        <v>115</v>
      </c>
      <c r="C31" s="76" t="s">
        <v>22</v>
      </c>
      <c r="D31" s="33" t="s">
        <v>97</v>
      </c>
      <c r="E31" s="34" t="s">
        <v>116</v>
      </c>
      <c r="F31" s="76" t="s">
        <v>25</v>
      </c>
      <c r="G31" s="77">
        <v>98</v>
      </c>
      <c r="H31" s="78">
        <v>98</v>
      </c>
      <c r="I31" s="41">
        <f t="shared" si="1"/>
        <v>109760</v>
      </c>
      <c r="J31" s="61">
        <f t="shared" si="2"/>
        <v>6695.36</v>
      </c>
      <c r="K31" s="62">
        <v>0.8</v>
      </c>
      <c r="L31" s="61">
        <f t="shared" si="3"/>
        <v>5356.288</v>
      </c>
      <c r="M31" s="77">
        <f t="shared" si="4"/>
        <v>1339.072</v>
      </c>
      <c r="N31" s="63" t="s">
        <v>117</v>
      </c>
      <c r="O31" s="64" t="s">
        <v>27</v>
      </c>
      <c r="P31" s="28"/>
      <c r="Q31" s="74"/>
    </row>
    <row r="32" s="4" customFormat="1" ht="18.6" customHeight="1" spans="1:17">
      <c r="A32" s="30">
        <f t="shared" si="6"/>
        <v>26</v>
      </c>
      <c r="B32" s="31" t="s">
        <v>118</v>
      </c>
      <c r="C32" s="76" t="s">
        <v>22</v>
      </c>
      <c r="D32" s="33" t="s">
        <v>23</v>
      </c>
      <c r="E32" s="34" t="s">
        <v>119</v>
      </c>
      <c r="F32" s="76" t="s">
        <v>25</v>
      </c>
      <c r="G32" s="77">
        <v>98</v>
      </c>
      <c r="H32" s="78">
        <v>98</v>
      </c>
      <c r="I32" s="41">
        <f t="shared" si="1"/>
        <v>109760</v>
      </c>
      <c r="J32" s="61">
        <f t="shared" si="2"/>
        <v>6695.36</v>
      </c>
      <c r="K32" s="62">
        <v>0.8</v>
      </c>
      <c r="L32" s="61">
        <f t="shared" si="3"/>
        <v>5356.288</v>
      </c>
      <c r="M32" s="77">
        <f t="shared" si="4"/>
        <v>1339.072</v>
      </c>
      <c r="N32" s="63" t="s">
        <v>120</v>
      </c>
      <c r="O32" s="64" t="s">
        <v>27</v>
      </c>
      <c r="P32" s="28"/>
      <c r="Q32" s="74"/>
    </row>
    <row r="33" s="4" customFormat="1" ht="18.6" customHeight="1" spans="1:17">
      <c r="A33" s="30">
        <f t="shared" si="6"/>
        <v>27</v>
      </c>
      <c r="B33" s="31" t="s">
        <v>121</v>
      </c>
      <c r="C33" s="76" t="s">
        <v>22</v>
      </c>
      <c r="D33" s="33" t="s">
        <v>122</v>
      </c>
      <c r="E33" s="34" t="s">
        <v>123</v>
      </c>
      <c r="F33" s="76" t="s">
        <v>25</v>
      </c>
      <c r="G33" s="77">
        <v>98</v>
      </c>
      <c r="H33" s="78">
        <v>98</v>
      </c>
      <c r="I33" s="41">
        <f t="shared" si="1"/>
        <v>109760</v>
      </c>
      <c r="J33" s="61">
        <f t="shared" si="2"/>
        <v>6695.36</v>
      </c>
      <c r="K33" s="62">
        <v>0.8</v>
      </c>
      <c r="L33" s="61">
        <f t="shared" si="3"/>
        <v>5356.288</v>
      </c>
      <c r="M33" s="77">
        <f t="shared" si="4"/>
        <v>1339.072</v>
      </c>
      <c r="N33" s="63" t="s">
        <v>124</v>
      </c>
      <c r="O33" s="64" t="s">
        <v>27</v>
      </c>
      <c r="P33" s="28"/>
      <c r="Q33" s="74"/>
    </row>
    <row r="34" s="4" customFormat="1" ht="18.6" customHeight="1" spans="1:17">
      <c r="A34" s="30">
        <f t="shared" si="6"/>
        <v>28</v>
      </c>
      <c r="B34" s="31" t="s">
        <v>125</v>
      </c>
      <c r="C34" s="76" t="s">
        <v>22</v>
      </c>
      <c r="D34" s="33" t="s">
        <v>126</v>
      </c>
      <c r="E34" s="34" t="s">
        <v>127</v>
      </c>
      <c r="F34" s="76" t="s">
        <v>25</v>
      </c>
      <c r="G34" s="77">
        <v>6</v>
      </c>
      <c r="H34" s="78">
        <v>6</v>
      </c>
      <c r="I34" s="41">
        <f t="shared" si="1"/>
        <v>6720</v>
      </c>
      <c r="J34" s="61">
        <f t="shared" si="2"/>
        <v>409.92</v>
      </c>
      <c r="K34" s="62">
        <v>0.8</v>
      </c>
      <c r="L34" s="61">
        <f t="shared" si="3"/>
        <v>327.936</v>
      </c>
      <c r="M34" s="77">
        <f t="shared" si="4"/>
        <v>81.984</v>
      </c>
      <c r="N34" s="63" t="s">
        <v>128</v>
      </c>
      <c r="O34" s="64" t="s">
        <v>27</v>
      </c>
      <c r="P34" s="28"/>
      <c r="Q34" s="74"/>
    </row>
    <row r="35" s="4" customFormat="1" ht="18.6" customHeight="1" spans="1:17">
      <c r="A35" s="30">
        <f t="shared" si="6"/>
        <v>29</v>
      </c>
      <c r="B35" s="31" t="s">
        <v>129</v>
      </c>
      <c r="C35" s="76" t="s">
        <v>22</v>
      </c>
      <c r="D35" s="33" t="s">
        <v>130</v>
      </c>
      <c r="E35" s="34" t="s">
        <v>131</v>
      </c>
      <c r="F35" s="76" t="s">
        <v>25</v>
      </c>
      <c r="G35" s="77">
        <v>10</v>
      </c>
      <c r="H35" s="78">
        <v>10</v>
      </c>
      <c r="I35" s="41">
        <f t="shared" si="1"/>
        <v>11200</v>
      </c>
      <c r="J35" s="61">
        <f t="shared" si="2"/>
        <v>683.2</v>
      </c>
      <c r="K35" s="62">
        <v>0.8</v>
      </c>
      <c r="L35" s="61">
        <f t="shared" si="3"/>
        <v>546.56</v>
      </c>
      <c r="M35" s="77">
        <f t="shared" si="4"/>
        <v>136.64</v>
      </c>
      <c r="N35" s="63" t="s">
        <v>132</v>
      </c>
      <c r="O35" s="64" t="s">
        <v>27</v>
      </c>
      <c r="P35" s="81"/>
      <c r="Q35" s="74"/>
    </row>
    <row r="36" s="4" customFormat="1" ht="18.6" customHeight="1" spans="1:17">
      <c r="A36" s="30">
        <f t="shared" si="6"/>
        <v>30</v>
      </c>
      <c r="B36" s="31" t="s">
        <v>133</v>
      </c>
      <c r="C36" s="76" t="s">
        <v>22</v>
      </c>
      <c r="D36" s="33" t="s">
        <v>134</v>
      </c>
      <c r="E36" s="34" t="s">
        <v>135</v>
      </c>
      <c r="F36" s="76" t="s">
        <v>25</v>
      </c>
      <c r="G36" s="77">
        <v>95</v>
      </c>
      <c r="H36" s="78">
        <v>95</v>
      </c>
      <c r="I36" s="41">
        <f t="shared" si="1"/>
        <v>106400</v>
      </c>
      <c r="J36" s="61">
        <f t="shared" si="2"/>
        <v>6490.4</v>
      </c>
      <c r="K36" s="62">
        <v>0.8</v>
      </c>
      <c r="L36" s="61">
        <f t="shared" si="3"/>
        <v>5192.32</v>
      </c>
      <c r="M36" s="77">
        <f t="shared" si="4"/>
        <v>1298.08</v>
      </c>
      <c r="N36" s="63" t="s">
        <v>136</v>
      </c>
      <c r="O36" s="64" t="s">
        <v>27</v>
      </c>
      <c r="P36" s="28"/>
      <c r="Q36" s="74"/>
    </row>
    <row r="37" s="4" customFormat="1" ht="18.6" customHeight="1" spans="1:17">
      <c r="A37" s="30">
        <f t="shared" si="6"/>
        <v>31</v>
      </c>
      <c r="B37" s="31" t="s">
        <v>137</v>
      </c>
      <c r="C37" s="76" t="s">
        <v>22</v>
      </c>
      <c r="D37" s="33" t="s">
        <v>68</v>
      </c>
      <c r="E37" s="34" t="s">
        <v>135</v>
      </c>
      <c r="F37" s="76" t="s">
        <v>25</v>
      </c>
      <c r="G37" s="77">
        <v>95</v>
      </c>
      <c r="H37" s="78">
        <v>95</v>
      </c>
      <c r="I37" s="41">
        <f t="shared" si="1"/>
        <v>106400</v>
      </c>
      <c r="J37" s="61">
        <f t="shared" si="2"/>
        <v>6490.4</v>
      </c>
      <c r="K37" s="62">
        <v>0.8</v>
      </c>
      <c r="L37" s="61">
        <f t="shared" si="3"/>
        <v>5192.32</v>
      </c>
      <c r="M37" s="77">
        <f t="shared" si="4"/>
        <v>1298.08</v>
      </c>
      <c r="N37" s="63" t="s">
        <v>138</v>
      </c>
      <c r="O37" s="64" t="s">
        <v>27</v>
      </c>
      <c r="P37" s="28"/>
      <c r="Q37" s="74"/>
    </row>
    <row r="38" s="4" customFormat="1" ht="18.6" customHeight="1" spans="1:17">
      <c r="A38" s="30">
        <f t="shared" si="6"/>
        <v>32</v>
      </c>
      <c r="B38" s="31" t="s">
        <v>139</v>
      </c>
      <c r="C38" s="76" t="s">
        <v>22</v>
      </c>
      <c r="D38" s="33" t="s">
        <v>140</v>
      </c>
      <c r="E38" s="34" t="s">
        <v>141</v>
      </c>
      <c r="F38" s="76" t="s">
        <v>25</v>
      </c>
      <c r="G38" s="77">
        <v>10</v>
      </c>
      <c r="H38" s="78">
        <v>10</v>
      </c>
      <c r="I38" s="41">
        <f t="shared" si="1"/>
        <v>11200</v>
      </c>
      <c r="J38" s="61">
        <f t="shared" si="2"/>
        <v>683.2</v>
      </c>
      <c r="K38" s="62">
        <v>0.8</v>
      </c>
      <c r="L38" s="61">
        <f t="shared" si="3"/>
        <v>546.56</v>
      </c>
      <c r="M38" s="77">
        <f t="shared" si="4"/>
        <v>136.64</v>
      </c>
      <c r="N38" s="63" t="s">
        <v>142</v>
      </c>
      <c r="O38" s="64" t="s">
        <v>27</v>
      </c>
      <c r="P38" s="28"/>
      <c r="Q38" s="74"/>
    </row>
    <row r="39" s="4" customFormat="1" ht="18.6" customHeight="1" spans="1:17">
      <c r="A39" s="30">
        <f t="shared" si="6"/>
        <v>33</v>
      </c>
      <c r="B39" s="31" t="s">
        <v>143</v>
      </c>
      <c r="C39" s="76" t="s">
        <v>22</v>
      </c>
      <c r="D39" s="33" t="s">
        <v>64</v>
      </c>
      <c r="E39" s="34" t="s">
        <v>144</v>
      </c>
      <c r="F39" s="76" t="s">
        <v>25</v>
      </c>
      <c r="G39" s="77">
        <v>2</v>
      </c>
      <c r="H39" s="78">
        <v>2</v>
      </c>
      <c r="I39" s="41">
        <f t="shared" si="1"/>
        <v>2240</v>
      </c>
      <c r="J39" s="61">
        <f t="shared" si="2"/>
        <v>136.64</v>
      </c>
      <c r="K39" s="62">
        <v>0.8</v>
      </c>
      <c r="L39" s="61">
        <f t="shared" si="3"/>
        <v>109.312</v>
      </c>
      <c r="M39" s="77">
        <f t="shared" si="4"/>
        <v>27.328</v>
      </c>
      <c r="N39" s="63" t="s">
        <v>145</v>
      </c>
      <c r="O39" s="64" t="s">
        <v>27</v>
      </c>
      <c r="P39" s="28"/>
      <c r="Q39" s="74"/>
    </row>
    <row r="40" s="4" customFormat="1" ht="18.6" customHeight="1" spans="1:17">
      <c r="A40" s="30">
        <f t="shared" si="6"/>
        <v>34</v>
      </c>
      <c r="B40" s="31" t="s">
        <v>146</v>
      </c>
      <c r="C40" s="76" t="s">
        <v>22</v>
      </c>
      <c r="D40" s="33" t="s">
        <v>41</v>
      </c>
      <c r="E40" s="34" t="s">
        <v>147</v>
      </c>
      <c r="F40" s="76" t="s">
        <v>25</v>
      </c>
      <c r="G40" s="77">
        <v>13</v>
      </c>
      <c r="H40" s="78">
        <v>13</v>
      </c>
      <c r="I40" s="41">
        <f t="shared" si="1"/>
        <v>14560</v>
      </c>
      <c r="J40" s="61">
        <f t="shared" si="2"/>
        <v>888.16</v>
      </c>
      <c r="K40" s="62">
        <v>0.8</v>
      </c>
      <c r="L40" s="61">
        <f t="shared" si="3"/>
        <v>710.528</v>
      </c>
      <c r="M40" s="77">
        <f t="shared" si="4"/>
        <v>177.632</v>
      </c>
      <c r="N40" s="63" t="s">
        <v>148</v>
      </c>
      <c r="O40" s="64" t="s">
        <v>27</v>
      </c>
      <c r="P40" s="28"/>
      <c r="Q40" s="74"/>
    </row>
    <row r="41" s="4" customFormat="1" ht="18.6" customHeight="1" spans="1:17">
      <c r="A41" s="30">
        <f t="shared" si="6"/>
        <v>35</v>
      </c>
      <c r="B41" s="31" t="s">
        <v>149</v>
      </c>
      <c r="C41" s="76" t="s">
        <v>22</v>
      </c>
      <c r="D41" s="33" t="s">
        <v>150</v>
      </c>
      <c r="E41" s="34" t="s">
        <v>151</v>
      </c>
      <c r="F41" s="76" t="s">
        <v>25</v>
      </c>
      <c r="G41" s="77">
        <v>20</v>
      </c>
      <c r="H41" s="78">
        <v>20</v>
      </c>
      <c r="I41" s="41">
        <f t="shared" si="1"/>
        <v>22400</v>
      </c>
      <c r="J41" s="61">
        <f t="shared" si="2"/>
        <v>1366.4</v>
      </c>
      <c r="K41" s="62">
        <v>0.8</v>
      </c>
      <c r="L41" s="61">
        <f t="shared" si="3"/>
        <v>1093.12</v>
      </c>
      <c r="M41" s="77">
        <f t="shared" si="4"/>
        <v>273.28</v>
      </c>
      <c r="N41" s="63" t="s">
        <v>152</v>
      </c>
      <c r="O41" s="64" t="s">
        <v>27</v>
      </c>
      <c r="P41" s="28"/>
      <c r="Q41" s="74"/>
    </row>
    <row r="42" s="4" customFormat="1" ht="18.6" customHeight="1" spans="1:17">
      <c r="A42" s="30">
        <f t="shared" si="6"/>
        <v>36</v>
      </c>
      <c r="B42" s="31" t="s">
        <v>153</v>
      </c>
      <c r="C42" s="76" t="s">
        <v>22</v>
      </c>
      <c r="D42" s="33" t="s">
        <v>68</v>
      </c>
      <c r="E42" s="34" t="s">
        <v>154</v>
      </c>
      <c r="F42" s="76" t="s">
        <v>25</v>
      </c>
      <c r="G42" s="77">
        <v>3</v>
      </c>
      <c r="H42" s="78">
        <v>3</v>
      </c>
      <c r="I42" s="41">
        <f t="shared" si="1"/>
        <v>3360</v>
      </c>
      <c r="J42" s="61">
        <f t="shared" si="2"/>
        <v>204.96</v>
      </c>
      <c r="K42" s="62">
        <v>0.8</v>
      </c>
      <c r="L42" s="61">
        <f t="shared" si="3"/>
        <v>163.968</v>
      </c>
      <c r="M42" s="77">
        <f t="shared" si="4"/>
        <v>40.992</v>
      </c>
      <c r="N42" s="63" t="s">
        <v>155</v>
      </c>
      <c r="O42" s="64" t="s">
        <v>27</v>
      </c>
      <c r="P42" s="28"/>
      <c r="Q42" s="74"/>
    </row>
    <row r="43" s="5" customFormat="1" ht="18.6" customHeight="1" spans="1:17">
      <c r="A43" s="30">
        <f t="shared" si="6"/>
        <v>37</v>
      </c>
      <c r="B43" s="38" t="s">
        <v>156</v>
      </c>
      <c r="C43" s="76" t="s">
        <v>22</v>
      </c>
      <c r="D43" s="33" t="s">
        <v>157</v>
      </c>
      <c r="E43" s="34" t="s">
        <v>135</v>
      </c>
      <c r="F43" s="76" t="s">
        <v>25</v>
      </c>
      <c r="G43" s="77">
        <v>95</v>
      </c>
      <c r="H43" s="77">
        <v>95</v>
      </c>
      <c r="I43" s="41">
        <f t="shared" si="1"/>
        <v>106400</v>
      </c>
      <c r="J43" s="61">
        <f t="shared" si="2"/>
        <v>6490.4</v>
      </c>
      <c r="K43" s="62">
        <v>0.8</v>
      </c>
      <c r="L43" s="61">
        <f t="shared" si="3"/>
        <v>5192.32</v>
      </c>
      <c r="M43" s="77">
        <f t="shared" si="4"/>
        <v>1298.08</v>
      </c>
      <c r="N43" s="63" t="s">
        <v>158</v>
      </c>
      <c r="O43" s="64" t="s">
        <v>27</v>
      </c>
      <c r="P43" s="40"/>
      <c r="Q43" s="40"/>
    </row>
    <row r="44" s="5" customFormat="1" ht="18.6" customHeight="1" spans="1:17">
      <c r="A44" s="37" t="s">
        <v>159</v>
      </c>
      <c r="B44" s="38"/>
      <c r="C44" s="38"/>
      <c r="D44" s="39"/>
      <c r="E44" s="39"/>
      <c r="F44" s="40"/>
      <c r="G44" s="41">
        <f>SUM(G7:G43)</f>
        <v>1598</v>
      </c>
      <c r="H44" s="41">
        <f>SUM(H7:H43)</f>
        <v>1598</v>
      </c>
      <c r="I44" s="41">
        <f>SUM(I7:I43)</f>
        <v>1789760</v>
      </c>
      <c r="J44" s="61">
        <f>SUM(J7:J43)</f>
        <v>109175.36</v>
      </c>
      <c r="K44" s="62"/>
      <c r="L44" s="61">
        <f>SUM(L7:L43)</f>
        <v>87340.288</v>
      </c>
      <c r="M44" s="61">
        <f>SUM(M7:M43)</f>
        <v>21835.072</v>
      </c>
      <c r="N44" s="39"/>
      <c r="O44" s="39"/>
      <c r="P44" s="40"/>
      <c r="Q44" s="40"/>
    </row>
    <row r="45" s="6" customFormat="1" ht="15" customHeight="1" spans="1:17">
      <c r="A45" s="42" t="s">
        <v>160</v>
      </c>
      <c r="B45" s="43"/>
      <c r="C45" s="44"/>
      <c r="D45" s="44"/>
      <c r="E45" s="42" t="s">
        <v>161</v>
      </c>
      <c r="F45" s="42"/>
      <c r="G45" s="45"/>
      <c r="H45" s="10"/>
      <c r="I45" s="9"/>
      <c r="J45" s="11"/>
      <c r="K45" s="12"/>
      <c r="L45" s="11"/>
      <c r="M45" s="11"/>
      <c r="N45" s="65"/>
      <c r="O45" s="42"/>
      <c r="P45" s="42"/>
      <c r="Q45" s="42"/>
    </row>
  </sheetData>
  <autoFilter ref="A6:U45">
    <extLst/>
  </autoFilter>
  <mergeCells count="6">
    <mergeCell ref="A1:U1"/>
    <mergeCell ref="A2:U2"/>
    <mergeCell ref="A3:U3"/>
    <mergeCell ref="A4:U4"/>
    <mergeCell ref="A5:U5"/>
    <mergeCell ref="A44:B4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115" zoomScaleNormal="115" workbookViewId="0">
      <selection activeCell="O6" sqref="O$1:O$1048576"/>
    </sheetView>
  </sheetViews>
  <sheetFormatPr defaultColWidth="9" defaultRowHeight="13.5"/>
  <cols>
    <col min="1" max="1" width="5.65" style="7" customWidth="1"/>
    <col min="2" max="2" width="7.05833333333333" style="8" customWidth="1"/>
    <col min="3" max="3" width="6.30833333333333" style="7" customWidth="1"/>
    <col min="4" max="4" width="13.1416666666667" style="7" customWidth="1"/>
    <col min="5" max="5" width="9.775" style="9" customWidth="1"/>
    <col min="6" max="6" width="7.175" style="9" customWidth="1"/>
    <col min="7" max="7" width="6.95" style="10" customWidth="1"/>
    <col min="8" max="8" width="7.60833333333333" style="10" customWidth="1"/>
    <col min="9" max="9" width="7.81666666666667" style="9" customWidth="1"/>
    <col min="10" max="10" width="7.93333333333333" style="11" customWidth="1"/>
    <col min="11" max="11" width="5.20833333333333" style="12" customWidth="1"/>
    <col min="12" max="12" width="8.36666666666667" style="11" customWidth="1"/>
    <col min="13" max="13" width="7.925" style="11" customWidth="1"/>
    <col min="14" max="14" width="13.3666666666667" style="9" customWidth="1"/>
    <col min="15" max="15" width="20.8666666666667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6"/>
      <c r="S1" s="13"/>
      <c r="T1" s="13"/>
      <c r="U1" s="67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68"/>
      <c r="S2" s="18"/>
      <c r="T2" s="18"/>
      <c r="U2" s="69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0"/>
      <c r="S3" s="22"/>
      <c r="T3" s="22"/>
      <c r="U3" s="71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2"/>
      <c r="S4" s="26"/>
      <c r="T4" s="26"/>
      <c r="U4" s="26"/>
    </row>
    <row r="5" s="2" customFormat="1" ht="25.5" customHeight="1" spans="1:21">
      <c r="A5" s="24" t="s">
        <v>162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2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3" t="s">
        <v>20</v>
      </c>
    </row>
    <row r="7" s="4" customFormat="1" ht="18.6" customHeight="1" spans="1:17">
      <c r="A7" s="30">
        <f>ROW()-6</f>
        <v>1</v>
      </c>
      <c r="B7" s="31" t="s">
        <v>163</v>
      </c>
      <c r="C7" s="32" t="s">
        <v>22</v>
      </c>
      <c r="D7" s="33" t="s">
        <v>37</v>
      </c>
      <c r="E7" s="34" t="s">
        <v>164</v>
      </c>
      <c r="F7" s="32" t="s">
        <v>25</v>
      </c>
      <c r="G7" s="35">
        <v>463.21</v>
      </c>
      <c r="H7" s="36">
        <v>463.21</v>
      </c>
      <c r="I7" s="41">
        <f>G7*1120</f>
        <v>518795.2</v>
      </c>
      <c r="J7" s="61">
        <f>G7*68.32</f>
        <v>31646.5072</v>
      </c>
      <c r="K7" s="62">
        <v>0.8</v>
      </c>
      <c r="L7" s="61">
        <f>J7*K7</f>
        <v>25317.20576</v>
      </c>
      <c r="M7" s="35">
        <f>G7*13.664</f>
        <v>6329.30144</v>
      </c>
      <c r="N7" s="63" t="s">
        <v>165</v>
      </c>
      <c r="O7" s="64" t="s">
        <v>27</v>
      </c>
      <c r="P7" s="28"/>
      <c r="Q7" s="74"/>
    </row>
    <row r="8" s="5" customFormat="1" ht="18.6" customHeight="1" spans="1:17">
      <c r="A8" s="37" t="s">
        <v>159</v>
      </c>
      <c r="B8" s="38"/>
      <c r="C8" s="38"/>
      <c r="D8" s="39"/>
      <c r="E8" s="39"/>
      <c r="F8" s="40"/>
      <c r="G8" s="41">
        <f>SUM(G7:G7)</f>
        <v>463.21</v>
      </c>
      <c r="H8" s="41">
        <f>SUM(H7:H7)</f>
        <v>463.21</v>
      </c>
      <c r="I8" s="41">
        <f>SUM(I7:I7)</f>
        <v>518795.2</v>
      </c>
      <c r="J8" s="61">
        <f>SUM(J7:J7)</f>
        <v>31646.5072</v>
      </c>
      <c r="K8" s="62"/>
      <c r="L8" s="61">
        <f>SUM(L7:L7)</f>
        <v>25317.20576</v>
      </c>
      <c r="M8" s="61">
        <f>SUM(M7:M7)</f>
        <v>6329.30144</v>
      </c>
      <c r="N8" s="39"/>
      <c r="O8" s="39"/>
      <c r="P8" s="40"/>
      <c r="Q8" s="40"/>
    </row>
    <row r="9" s="6" customFormat="1" ht="15" customHeight="1" spans="1:17">
      <c r="A9" s="42" t="s">
        <v>160</v>
      </c>
      <c r="B9" s="43"/>
      <c r="C9" s="44"/>
      <c r="D9" s="44"/>
      <c r="E9" s="42" t="s">
        <v>166</v>
      </c>
      <c r="F9" s="42"/>
      <c r="G9" s="45"/>
      <c r="H9" s="10"/>
      <c r="I9" s="9"/>
      <c r="J9" s="11"/>
      <c r="K9" s="12"/>
      <c r="L9" s="11"/>
      <c r="M9" s="11"/>
      <c r="N9" s="65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玉米散户</vt:lpstr>
      <vt:lpstr>大户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2024-06-13T11:18:16Z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4DE1C0CCADA741419AEFE886F892C9D3_13</vt:lpwstr>
  </property>
</Properties>
</file>