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大户" sheetId="18" r:id="rId1"/>
  </sheets>
  <definedNames>
    <definedName name="_xlnm._FilterDatabase" localSheetId="0" hidden="1">大户!$A$6:$Q$9</definedName>
    <definedName name="_xlnm.Print_Area" localSheetId="0">大户!$A$1:$Q$9</definedName>
    <definedName name="_xlnm.Print_Titles" localSheetId="0">大户!$1:$6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<sst xmlns="http://schemas.openxmlformats.org/spreadsheetml/2006/main" count="31" uniqueCount="31">
  <si>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</si>
  <si>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</si>
  <si>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铁岭县镇西堡镇西果子园村民委员会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水稻保险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水稻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西果子园村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</si>
  <si>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铁岭县镇西堡镇西果子园村项洪君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1290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4.1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52.89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</si>
  <si>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</si>
  <si>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</si>
  <si>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</si>
  <si>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</si>
  <si>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</si>
  <si>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</si>
  <si>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</si>
  <si>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</si>
  <si>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</si>
  <si>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</si>
  <si>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</si>
  <si>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</si>
  <si>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</si>
  <si>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</si>
  <si>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</si>
  <si>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</si>
  <si>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</si>
  <si>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项洪君</t>
  </si>
  <si>
    <t>西果子园村</t>
  </si>
  <si>
    <t>211221********2152</t>
  </si>
  <si>
    <t>130****4877</t>
  </si>
  <si>
    <t>村西</t>
  </si>
  <si>
    <t>502911********8453</t>
  </si>
  <si>
    <t>农村商业银行</t>
  </si>
  <si>
    <t>合计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</si>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</sst>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_);[Red]\(0.00\)"/>
    <numFmt numFmtId="179" formatCode="0.000_ "/>
  </numFmts>
  <fonts count="4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name val="宋体"/>
      <charset val="134"/>
      <scheme val="major"/>
    </font>
    <font>
      <sz val="8"/>
      <name val="宋体"/>
      <charset val="134"/>
      <scheme val="minor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6" borderId="15" applyNumberFormat="0" applyAlignment="0" applyProtection="0">
      <alignment vertical="center"/>
    </xf>
    <xf numFmtId="0" fontId="24" fillId="6" borderId="14" applyNumberFormat="0" applyAlignment="0" applyProtection="0">
      <alignment vertical="center"/>
    </xf>
    <xf numFmtId="0" fontId="25" fillId="7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0" fillId="0" borderId="0">
      <alignment vertical="center"/>
    </xf>
    <xf numFmtId="0" fontId="0" fillId="0" borderId="0">
      <alignment vertical="center"/>
    </xf>
    <xf numFmtId="0" fontId="34" fillId="0" borderId="0" applyProtection="0"/>
    <xf numFmtId="0" fontId="34" fillId="0" borderId="0" applyProtection="0"/>
    <xf numFmtId="0" fontId="34" fillId="0" borderId="0"/>
    <xf numFmtId="0" fontId="34" fillId="0" borderId="0"/>
    <xf numFmtId="0" fontId="0" fillId="0" borderId="0">
      <alignment vertical="center"/>
    </xf>
    <xf numFmtId="0" fontId="0" fillId="0" borderId="0">
      <alignment vertical="center"/>
    </xf>
  </cellStyleXfs>
  <cellXfs count="79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176" fontId="5" fillId="2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78" fontId="9" fillId="2" borderId="7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9" fillId="2" borderId="7" xfId="53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 vertical="center" shrinkToFit="1"/>
    </xf>
    <xf numFmtId="0" fontId="9" fillId="2" borderId="7" xfId="58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2" fontId="10" fillId="2" borderId="7" xfId="0" applyNumberFormat="1" applyFont="1" applyFill="1" applyBorder="1" applyAlignment="1">
      <alignment horizontal="center" vertical="center" wrapText="1"/>
    </xf>
    <xf numFmtId="176" fontId="11" fillId="2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9" fontId="4" fillId="0" borderId="1" xfId="0" applyNumberFormat="1" applyFont="1" applyFill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9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9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9" fontId="4" fillId="2" borderId="0" xfId="0" applyNumberFormat="1" applyFont="1" applyFill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9" fontId="7" fillId="0" borderId="7" xfId="0" applyNumberFormat="1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77" fontId="8" fillId="2" borderId="7" xfId="0" applyNumberFormat="1" applyFont="1" applyFill="1" applyBorder="1" applyAlignment="1">
      <alignment horizontal="center" vertical="center" wrapText="1"/>
    </xf>
    <xf numFmtId="9" fontId="8" fillId="2" borderId="7" xfId="0" applyNumberFormat="1" applyFont="1" applyFill="1" applyBorder="1" applyAlignment="1">
      <alignment horizontal="center" vertical="center" wrapText="1"/>
    </xf>
    <xf numFmtId="177" fontId="12" fillId="3" borderId="7" xfId="0" applyNumberFormat="1" applyFont="1" applyFill="1" applyBorder="1" applyAlignment="1">
      <alignment horizontal="center" vertical="center" wrapText="1"/>
    </xf>
    <xf numFmtId="49" fontId="9" fillId="2" borderId="7" xfId="58" applyNumberFormat="1" applyFont="1" applyFill="1" applyBorder="1" applyAlignment="1">
      <alignment horizontal="center" vertical="center"/>
    </xf>
    <xf numFmtId="177" fontId="10" fillId="2" borderId="7" xfId="0" applyNumberFormat="1" applyFont="1" applyFill="1" applyBorder="1" applyAlignment="1">
      <alignment horizontal="center" vertical="center" wrapText="1"/>
    </xf>
    <xf numFmtId="177" fontId="6" fillId="0" borderId="0" xfId="0" applyNumberFormat="1" applyFont="1" applyFill="1" applyBorder="1" applyAlignment="1">
      <alignment horizontal="left"/>
    </xf>
    <xf numFmtId="177" fontId="4" fillId="0" borderId="1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177" fontId="13" fillId="2" borderId="7" xfId="0" applyNumberFormat="1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71755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7580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abSelected="1" zoomScale="115" zoomScaleNormal="115" workbookViewId="0">
      <selection activeCell="J12" sqref="J12"/>
    </sheetView>
  </sheetViews>
  <sheetFormatPr defaultColWidth="9" defaultRowHeight="13.5"/>
  <cols>
    <col min="1" max="1" width="5.5" style="7" customWidth="1"/>
    <col min="2" max="2" width="6.30833333333333" style="8" customWidth="1"/>
    <col min="3" max="3" width="8.15" style="7" customWidth="1"/>
    <col min="4" max="4" width="15.375" style="7" customWidth="1"/>
    <col min="5" max="5" width="11.5" style="9" customWidth="1"/>
    <col min="6" max="6" width="9.5" style="9" customWidth="1"/>
    <col min="7" max="7" width="7.25" style="10" customWidth="1"/>
    <col min="8" max="8" width="9.5" style="10" customWidth="1"/>
    <col min="9" max="9" width="7.5" style="9" customWidth="1"/>
    <col min="10" max="10" width="8.25" style="11" customWidth="1"/>
    <col min="11" max="11" width="7.25" style="12" customWidth="1"/>
    <col min="12" max="12" width="8.8" style="11" customWidth="1"/>
    <col min="13" max="13" width="9.5" style="11" customWidth="1"/>
    <col min="14" max="14" width="14.775" style="9" customWidth="1"/>
    <col min="15" max="15" width="10.8666666666667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6"/>
      <c r="I1" s="14"/>
      <c r="J1" s="14"/>
      <c r="K1" s="48"/>
      <c r="L1" s="14"/>
      <c r="M1" s="14"/>
      <c r="N1" s="49"/>
      <c r="O1" s="50"/>
      <c r="P1" s="49"/>
      <c r="Q1" s="49"/>
      <c r="R1" s="70"/>
      <c r="S1" s="13"/>
      <c r="T1" s="13"/>
      <c r="U1" s="71"/>
    </row>
    <row r="2" s="1" customFormat="1" ht="22.5" customHeight="1" spans="1:21">
      <c r="A2" s="17" t="s">
        <v>0</v>
      </c>
      <c r="B2" s="18"/>
      <c r="C2" s="18"/>
      <c r="D2" s="18"/>
      <c r="E2" s="19"/>
      <c r="F2" s="19"/>
      <c r="G2" s="20"/>
      <c r="H2" s="21"/>
      <c r="I2" s="18"/>
      <c r="J2" s="18"/>
      <c r="K2" s="51"/>
      <c r="L2" s="18"/>
      <c r="M2" s="18"/>
      <c r="N2" s="52"/>
      <c r="O2" s="53"/>
      <c r="P2" s="52"/>
      <c r="Q2" s="52"/>
      <c r="R2" s="72"/>
      <c r="S2" s="19"/>
      <c r="T2" s="19"/>
      <c r="U2" s="73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6"/>
      <c r="I3" s="23"/>
      <c r="J3" s="23"/>
      <c r="K3" s="54"/>
      <c r="L3" s="23"/>
      <c r="M3" s="23"/>
      <c r="N3" s="55"/>
      <c r="O3" s="56"/>
      <c r="P3" s="55"/>
      <c r="Q3" s="55"/>
      <c r="R3" s="74"/>
      <c r="S3" s="24"/>
      <c r="T3" s="24"/>
      <c r="U3" s="75"/>
    </row>
    <row r="4" s="2" customFormat="1" ht="24.75" customHeight="1" spans="1:21">
      <c r="A4" s="27" t="s">
        <v>2</v>
      </c>
      <c r="B4" s="28"/>
      <c r="C4" s="28"/>
      <c r="D4" s="28"/>
      <c r="E4" s="29"/>
      <c r="F4" s="29"/>
      <c r="G4" s="30"/>
      <c r="H4" s="31"/>
      <c r="I4" s="28"/>
      <c r="J4" s="28"/>
      <c r="K4" s="57"/>
      <c r="L4" s="28"/>
      <c r="M4" s="28"/>
      <c r="N4" s="58"/>
      <c r="O4" s="59"/>
      <c r="P4" s="58"/>
      <c r="Q4" s="58"/>
      <c r="R4" s="76"/>
      <c r="S4" s="29"/>
      <c r="T4" s="29"/>
      <c r="U4" s="29"/>
    </row>
    <row r="5" s="2" customFormat="1" ht="25.5" customHeight="1" spans="1:21">
      <c r="A5" s="27" t="s">
        <v>3</v>
      </c>
      <c r="B5" s="28"/>
      <c r="C5" s="28"/>
      <c r="D5" s="28"/>
      <c r="E5" s="29"/>
      <c r="F5" s="29"/>
      <c r="G5" s="30"/>
      <c r="H5" s="31"/>
      <c r="I5" s="28"/>
      <c r="J5" s="28"/>
      <c r="K5" s="57"/>
      <c r="L5" s="28"/>
      <c r="M5" s="28"/>
      <c r="N5" s="58"/>
      <c r="O5" s="59"/>
      <c r="P5" s="58"/>
      <c r="Q5" s="58"/>
      <c r="R5" s="76"/>
      <c r="S5" s="29"/>
      <c r="T5" s="29"/>
      <c r="U5" s="29"/>
    </row>
    <row r="6" s="3" customFormat="1" ht="42.95" customHeight="1" spans="1:17">
      <c r="A6" s="32" t="s">
        <v>4</v>
      </c>
      <c r="B6" s="32" t="s">
        <v>5</v>
      </c>
      <c r="C6" s="33" t="s">
        <v>6</v>
      </c>
      <c r="D6" s="32" t="s">
        <v>7</v>
      </c>
      <c r="E6" s="32" t="s">
        <v>8</v>
      </c>
      <c r="F6" s="32" t="s">
        <v>9</v>
      </c>
      <c r="G6" s="34" t="s">
        <v>10</v>
      </c>
      <c r="H6" s="34" t="s">
        <v>11</v>
      </c>
      <c r="I6" s="32" t="s">
        <v>12</v>
      </c>
      <c r="J6" s="60" t="s">
        <v>13</v>
      </c>
      <c r="K6" s="61" t="s">
        <v>14</v>
      </c>
      <c r="L6" s="62" t="s">
        <v>15</v>
      </c>
      <c r="M6" s="60" t="s">
        <v>16</v>
      </c>
      <c r="N6" s="32" t="s">
        <v>17</v>
      </c>
      <c r="O6" s="32" t="s">
        <v>18</v>
      </c>
      <c r="P6" s="32" t="s">
        <v>19</v>
      </c>
      <c r="Q6" s="77" t="s">
        <v>20</v>
      </c>
    </row>
    <row r="7" s="4" customFormat="1" ht="18.6" customHeight="1" spans="1:17">
      <c r="A7" s="35">
        <v>1</v>
      </c>
      <c r="B7" s="36" t="s">
        <v>21</v>
      </c>
      <c r="C7" s="37" t="s">
        <v>22</v>
      </c>
      <c r="D7" s="38" t="s">
        <v>23</v>
      </c>
      <c r="E7" s="39" t="s">
        <v>24</v>
      </c>
      <c r="F7" s="37" t="s">
        <v>25</v>
      </c>
      <c r="G7" s="40">
        <v>448.66</v>
      </c>
      <c r="H7" s="40">
        <v>448.66</v>
      </c>
      <c r="I7" s="63">
        <f>G7*1290</f>
        <v>578771.4</v>
      </c>
      <c r="J7" s="64">
        <f>G7*52.89</f>
        <v>23729.6274</v>
      </c>
      <c r="K7" s="65">
        <v>0.8</v>
      </c>
      <c r="L7" s="64">
        <f>J7*K7</f>
        <v>18983.70192</v>
      </c>
      <c r="M7" s="66">
        <f>G7*10.578</f>
        <v>4745.92548</v>
      </c>
      <c r="N7" s="39" t="s">
        <v>26</v>
      </c>
      <c r="O7" s="67" t="s">
        <v>27</v>
      </c>
      <c r="P7" s="40"/>
      <c r="Q7" s="78"/>
    </row>
    <row r="8" s="5" customFormat="1" ht="18.6" customHeight="1" spans="1:17">
      <c r="A8" s="41" t="s">
        <v>28</v>
      </c>
      <c r="B8" s="41"/>
      <c r="C8" s="41"/>
      <c r="D8" s="41"/>
      <c r="E8" s="41"/>
      <c r="F8" s="42"/>
      <c r="G8" s="43">
        <f>SUM(G7:G7)</f>
        <v>448.66</v>
      </c>
      <c r="H8" s="43">
        <f>SUM(H7:H7)</f>
        <v>448.66</v>
      </c>
      <c r="I8" s="63">
        <f>SUM(I7:I7)</f>
        <v>578771.4</v>
      </c>
      <c r="J8" s="64">
        <f>SUM(J7:J7)</f>
        <v>23729.6274</v>
      </c>
      <c r="K8" s="65"/>
      <c r="L8" s="64">
        <f>SUM(L7:L7)</f>
        <v>18983.70192</v>
      </c>
      <c r="M8" s="68">
        <f>SUM(M7:M7)</f>
        <v>4745.92548</v>
      </c>
      <c r="N8" s="41"/>
      <c r="O8" s="41"/>
      <c r="P8" s="42"/>
      <c r="Q8" s="42"/>
    </row>
    <row r="9" s="6" customFormat="1" ht="15" customHeight="1" spans="1:17">
      <c r="A9" s="44" t="s">
        <v>29</v>
      </c>
      <c r="B9" s="45"/>
      <c r="C9" s="46"/>
      <c r="D9" s="46"/>
      <c r="E9" s="44" t="s">
        <v>30</v>
      </c>
      <c r="F9" s="44"/>
      <c r="G9" s="47"/>
      <c r="H9" s="10"/>
      <c r="I9" s="9"/>
      <c r="J9" s="11"/>
      <c r="K9" s="12"/>
      <c r="L9" s="11"/>
      <c r="M9" s="11"/>
      <c r="N9" s="69"/>
      <c r="O9" s="44"/>
      <c r="P9" s="44"/>
      <c r="Q9" s="44"/>
    </row>
  </sheetData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2024-06-14T06:44:02Z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