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散户" sheetId="18" r:id="rId1"/>
    <sheet name="玉米大户" sheetId="19" r:id="rId2"/>
    <sheet name="玉米大户2" sheetId="20" r:id="rId3"/>
    <sheet name="玉米大户3" sheetId="21" r:id="rId4"/>
    <sheet name="玉米大户4" sheetId="22" r:id="rId5"/>
    <sheet name="玉米大户5" sheetId="23" r:id="rId6"/>
    <sheet name="玉米大户6" sheetId="24" r:id="rId7"/>
    <sheet name="玉米大户7" sheetId="25" r:id="rId8"/>
    <sheet name="玉米大 户8" sheetId="26" r:id="rId9"/>
    <sheet name="玉米大户9" sheetId="27" r:id="rId10"/>
  </sheets>
  <definedNames>
    <definedName name="_xlnm._FilterDatabase" localSheetId="0" hidden="1">玉米散户!$A$6:$T$112</definedName>
    <definedName name="_xlnm._FilterDatabase" localSheetId="1" hidden="1">玉米大户!$A$6:$T$9</definedName>
    <definedName name="_xlnm._FilterDatabase" localSheetId="2" hidden="1">玉米大户2!$A$6:$T$9</definedName>
    <definedName name="_xlnm._FilterDatabase" localSheetId="3" hidden="1">玉米大户3!$A$6:$T$9</definedName>
    <definedName name="_xlnm._FilterDatabase" localSheetId="4" hidden="1">玉米大户4!$A$6:$T$9</definedName>
    <definedName name="_xlnm._FilterDatabase" localSheetId="5" hidden="1">玉米大户5!$A$6:$T$9</definedName>
    <definedName name="_xlnm._FilterDatabase" localSheetId="6" hidden="1">玉米大户6!$A$6:$T$9</definedName>
    <definedName name="_xlnm._FilterDatabase" localSheetId="7" hidden="1">玉米大户7!$A$6:$T$9</definedName>
    <definedName name="_xlnm._FilterDatabase" localSheetId="8" hidden="1">'玉米大 户8'!$A$6:$T$9</definedName>
    <definedName name="_xlnm._FilterDatabase" localSheetId="9" hidden="1">玉米大户9!$A$6:$T$9</definedName>
    <definedName name="_xlnm.Print_Area" localSheetId="0">玉米散户!$A$1:$Q$111</definedName>
    <definedName name="_xlnm.Print_Titles" localSheetId="0">玉米散户!$1:$6</definedName>
    <definedName name="_xlnm.Print_Area" localSheetId="1">玉米大户!$A$1:$Q$8</definedName>
    <definedName name="_xlnm.Print_Titles" localSheetId="1">玉米大户!$1:$6</definedName>
    <definedName name="_xlnm.Print_Area" localSheetId="2">玉米大户2!$A$1:$Q$8</definedName>
    <definedName name="_xlnm.Print_Titles" localSheetId="2">玉米大户2!$1:$6</definedName>
    <definedName name="_xlnm.Print_Area" localSheetId="3">玉米大户3!$A$1:$Q$8</definedName>
    <definedName name="_xlnm.Print_Titles" localSheetId="3">玉米大户3!$1:$6</definedName>
    <definedName name="_xlnm.Print_Area" localSheetId="4">玉米大户4!$A$1:$Q$8</definedName>
    <definedName name="_xlnm.Print_Titles" localSheetId="4">玉米大户4!$1:$6</definedName>
    <definedName name="_xlnm.Print_Area" localSheetId="5">玉米大户5!$A$1:$Q$8</definedName>
    <definedName name="_xlnm.Print_Titles" localSheetId="5">玉米大户5!$1:$6</definedName>
    <definedName name="_xlnm.Print_Area" localSheetId="6">玉米大户6!$A$1:$Q$8</definedName>
    <definedName name="_xlnm.Print_Titles" localSheetId="6">玉米大户6!$1:$6</definedName>
    <definedName name="_xlnm.Print_Area" localSheetId="7">玉米大户7!$A$1:$Q$8</definedName>
    <definedName name="_xlnm.Print_Titles" localSheetId="7">玉米大户7!$1:$6</definedName>
    <definedName name="_xlnm.Print_Area" localSheetId="8">'玉米大 户8'!$A$1:$Q$8</definedName>
    <definedName name="_xlnm.Print_Titles" localSheetId="8">'玉米大 户8'!$1:$6</definedName>
    <definedName name="_xlnm.Print_Area" localSheetId="9">玉米大户9!$A$1:$Q$8</definedName>
    <definedName name="_xlnm.Print_Titles" localSheetId="9">玉米大户9!$1:$6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<sst xmlns="http://schemas.openxmlformats.org/spreadsheetml/2006/main" count="1031" uniqueCount="420">
  <si>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</si>
  <si>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</si>
  <si>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铁岭县镇西堡镇镇西堡村民委员会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所在村名：镇西堡村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</si>
  <si>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铁岭县镇西堡镇镇西堡村高海江等104户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</si>
  <si>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</si>
  <si>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</si>
  <si>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</si>
  <si>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</si>
  <si>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</si>
  <si>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</si>
  <si>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</si>
  <si>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</si>
  <si>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</si>
  <si>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</si>
  <si>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</si>
  <si>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</si>
  <si>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</si>
  <si>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</si>
  <si>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</si>
  <si>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</si>
  <si>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</si>
  <si>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高海江</t>
  </si>
  <si>
    <t>镇西堡村</t>
  </si>
  <si>
    <t>211221********2179</t>
  </si>
  <si>
    <t>130****1160</t>
  </si>
  <si>
    <t>长山子</t>
  </si>
  <si>
    <t>621449********16395</t>
  </si>
  <si>
    <t>农商银行</t>
  </si>
  <si>
    <t>肖云海</t>
  </si>
  <si>
    <t>211221********2111</t>
  </si>
  <si>
    <t>135****7634</t>
  </si>
  <si>
    <t>621449********73273</t>
  </si>
  <si>
    <t>王铁岩</t>
  </si>
  <si>
    <t>211221********2154</t>
  </si>
  <si>
    <t>138****2859</t>
  </si>
  <si>
    <t>502911********5083</t>
  </si>
  <si>
    <t>高凤舟</t>
  </si>
  <si>
    <t>211221********2114</t>
  </si>
  <si>
    <t>138****8929</t>
  </si>
  <si>
    <t>621449********19050</t>
  </si>
  <si>
    <t>王铁斌</t>
  </si>
  <si>
    <t>211221********2118</t>
  </si>
  <si>
    <t>158****8092</t>
  </si>
  <si>
    <t>502911********5289</t>
  </si>
  <si>
    <t>何春丽</t>
  </si>
  <si>
    <t>211221********2127</t>
  </si>
  <si>
    <t>158****2088</t>
  </si>
  <si>
    <t>高铁东地</t>
  </si>
  <si>
    <t>502911********7531</t>
  </si>
  <si>
    <t>孙德新</t>
  </si>
  <si>
    <t>211221********2156</t>
  </si>
  <si>
    <t>132****2266</t>
  </si>
  <si>
    <t>621449********99482</t>
  </si>
  <si>
    <t>高洪光</t>
  </si>
  <si>
    <t>211221********2119</t>
  </si>
  <si>
    <t>153****1769</t>
  </si>
  <si>
    <t>502911********5915</t>
  </si>
  <si>
    <t>杨铁军</t>
  </si>
  <si>
    <t>211221********2110</t>
  </si>
  <si>
    <t>131****0405</t>
  </si>
  <si>
    <t>621449********00508</t>
  </si>
  <si>
    <t>肖洪章</t>
  </si>
  <si>
    <t>150****1715</t>
  </si>
  <si>
    <t>621449********98771</t>
  </si>
  <si>
    <t>赵淑英</t>
  </si>
  <si>
    <t>211221********2121</t>
  </si>
  <si>
    <t>130****2306</t>
  </si>
  <si>
    <t>621449********75740</t>
  </si>
  <si>
    <t>陶淑清</t>
  </si>
  <si>
    <t>211221********2125</t>
  </si>
  <si>
    <t>150****8685</t>
  </si>
  <si>
    <t>马岗子地</t>
  </si>
  <si>
    <t>502911********8370</t>
  </si>
  <si>
    <t>杨殿喜</t>
  </si>
  <si>
    <t>211221********2158</t>
  </si>
  <si>
    <t>138****8278</t>
  </si>
  <si>
    <t>621449********00959</t>
  </si>
  <si>
    <t>张敬东</t>
  </si>
  <si>
    <t>139****0817</t>
  </si>
  <si>
    <t>621449********39804</t>
  </si>
  <si>
    <t>邱宝贵</t>
  </si>
  <si>
    <t>139****1811</t>
  </si>
  <si>
    <t>621449********02882</t>
  </si>
  <si>
    <t>李贵龙</t>
  </si>
  <si>
    <t>183****3030</t>
  </si>
  <si>
    <t>小学房后</t>
  </si>
  <si>
    <t>502911********9779</t>
  </si>
  <si>
    <t>尚广</t>
  </si>
  <si>
    <t>211221********2139</t>
  </si>
  <si>
    <t>182****0217</t>
  </si>
  <si>
    <t>621449********12031</t>
  </si>
  <si>
    <t>杨凤春</t>
  </si>
  <si>
    <t>211221********213X</t>
  </si>
  <si>
    <t>159****8590</t>
  </si>
  <si>
    <t>621449********04781</t>
  </si>
  <si>
    <t>王德斌</t>
  </si>
  <si>
    <t>138****0496</t>
  </si>
  <si>
    <t>502911********7703</t>
  </si>
  <si>
    <t>白永田</t>
  </si>
  <si>
    <t>211221********2178</t>
  </si>
  <si>
    <t>159****7368</t>
  </si>
  <si>
    <t>502911********2298</t>
  </si>
  <si>
    <t>李乃波</t>
  </si>
  <si>
    <t>211221********2115</t>
  </si>
  <si>
    <t>138****8843</t>
  </si>
  <si>
    <t>621449********46295</t>
  </si>
  <si>
    <t>白英涛</t>
  </si>
  <si>
    <t>211221********2116</t>
  </si>
  <si>
    <t>621449********87121</t>
  </si>
  <si>
    <t>吕秀庭</t>
  </si>
  <si>
    <t>211221********2120</t>
  </si>
  <si>
    <t>139****5190</t>
  </si>
  <si>
    <t>大洼子</t>
  </si>
  <si>
    <t>502911********7393</t>
  </si>
  <si>
    <t>金永胜</t>
  </si>
  <si>
    <t>211221********2113</t>
  </si>
  <si>
    <t>139****7535</t>
  </si>
  <si>
    <t>621449********62483</t>
  </si>
  <si>
    <t>李民</t>
  </si>
  <si>
    <t>151****4811</t>
  </si>
  <si>
    <t>502911********3283</t>
  </si>
  <si>
    <t>李春艳</t>
  </si>
  <si>
    <t>152****6767</t>
  </si>
  <si>
    <t>502911********8812</t>
  </si>
  <si>
    <t>李春伟</t>
  </si>
  <si>
    <t>183****9719</t>
  </si>
  <si>
    <t>502911********4665</t>
  </si>
  <si>
    <t>宋玉珍</t>
  </si>
  <si>
    <t>211221********2122</t>
  </si>
  <si>
    <t>621449********70501</t>
  </si>
  <si>
    <t>李洪义</t>
  </si>
  <si>
    <t>155****6345</t>
  </si>
  <si>
    <t>502911********8685</t>
  </si>
  <si>
    <t>李万生</t>
  </si>
  <si>
    <t>211221********211X</t>
  </si>
  <si>
    <t>135****1084</t>
  </si>
  <si>
    <t>621449********99953</t>
  </si>
  <si>
    <t>李文武</t>
  </si>
  <si>
    <t>150****3837</t>
  </si>
  <si>
    <t>621449********05943</t>
  </si>
  <si>
    <t>李万忠</t>
  </si>
  <si>
    <t>211221********2112</t>
  </si>
  <si>
    <t>158****1853</t>
  </si>
  <si>
    <t>621449********13849</t>
  </si>
  <si>
    <t>陈志洪</t>
  </si>
  <si>
    <t>211221********2117</t>
  </si>
  <si>
    <t>152****1425</t>
  </si>
  <si>
    <t>621449********04524</t>
  </si>
  <si>
    <t>李晓光</t>
  </si>
  <si>
    <t>159****2300</t>
  </si>
  <si>
    <t>621449********99458</t>
  </si>
  <si>
    <t>李艳珍</t>
  </si>
  <si>
    <t>211221********2165</t>
  </si>
  <si>
    <t>151****2510</t>
  </si>
  <si>
    <t>502911********5133</t>
  </si>
  <si>
    <t>钱申海</t>
  </si>
  <si>
    <t>159****4087</t>
  </si>
  <si>
    <t>铁道外</t>
  </si>
  <si>
    <t>621449********20920</t>
  </si>
  <si>
    <t>刘国成</t>
  </si>
  <si>
    <t>134****1758</t>
  </si>
  <si>
    <t>621449********05349</t>
  </si>
  <si>
    <t>杨汉义</t>
  </si>
  <si>
    <t>211221********2132</t>
  </si>
  <si>
    <t>138****8811</t>
  </si>
  <si>
    <t>502911********0683</t>
  </si>
  <si>
    <t>杨汉平</t>
  </si>
  <si>
    <t>188****6000</t>
  </si>
  <si>
    <t>502911********9638</t>
  </si>
  <si>
    <t>李春国</t>
  </si>
  <si>
    <t>211221********2137</t>
  </si>
  <si>
    <t>150****2927</t>
  </si>
  <si>
    <t>502911********3838</t>
  </si>
  <si>
    <t>张瑞</t>
  </si>
  <si>
    <t>138****3379</t>
  </si>
  <si>
    <t>621449********21894</t>
  </si>
  <si>
    <t>李洪亮</t>
  </si>
  <si>
    <t>211221********2130</t>
  </si>
  <si>
    <t>134****3699</t>
  </si>
  <si>
    <t>小洼子</t>
  </si>
  <si>
    <t>621449********20748</t>
  </si>
  <si>
    <t>张华</t>
  </si>
  <si>
    <t>211221********2136</t>
  </si>
  <si>
    <t>152****5697</t>
  </si>
  <si>
    <t>621449********03633</t>
  </si>
  <si>
    <t>张子凡</t>
  </si>
  <si>
    <t>136****3401</t>
  </si>
  <si>
    <t>621449********39580</t>
  </si>
  <si>
    <t>关秀英</t>
  </si>
  <si>
    <t>133****0713</t>
  </si>
  <si>
    <t>621449********65584</t>
  </si>
  <si>
    <t>王文付</t>
  </si>
  <si>
    <t>中学房后</t>
  </si>
  <si>
    <t>621449********34844</t>
  </si>
  <si>
    <t>王明海</t>
  </si>
  <si>
    <t>211221********2150</t>
  </si>
  <si>
    <t>187****5938</t>
  </si>
  <si>
    <t>621449********39093</t>
  </si>
  <si>
    <t>张海春</t>
  </si>
  <si>
    <t>153****3488</t>
  </si>
  <si>
    <t>502911********9299</t>
  </si>
  <si>
    <t>肖长清</t>
  </si>
  <si>
    <t>151****3758</t>
  </si>
  <si>
    <t>621449********02445</t>
  </si>
  <si>
    <t>张伟</t>
  </si>
  <si>
    <t>151****5386</t>
  </si>
  <si>
    <t>621449********16387</t>
  </si>
  <si>
    <t>袁百林</t>
  </si>
  <si>
    <t>211221********2133</t>
  </si>
  <si>
    <t>139****2425</t>
  </si>
  <si>
    <t>502911********5866</t>
  </si>
  <si>
    <t>郑宪斌</t>
  </si>
  <si>
    <t>211221********217X</t>
  </si>
  <si>
    <t>139****1728</t>
  </si>
  <si>
    <t>621449********11546</t>
  </si>
  <si>
    <t>王秀哲</t>
  </si>
  <si>
    <t>182****7831</t>
  </si>
  <si>
    <t>502911********6459</t>
  </si>
  <si>
    <t>李立业</t>
  </si>
  <si>
    <t>151****9149</t>
  </si>
  <si>
    <t>边墙外</t>
  </si>
  <si>
    <t>621449********67465</t>
  </si>
  <si>
    <t>丁凤义</t>
  </si>
  <si>
    <t>130****0995</t>
  </si>
  <si>
    <t>502911********9187</t>
  </si>
  <si>
    <t>李文杰</t>
  </si>
  <si>
    <t>211221********2170</t>
  </si>
  <si>
    <t>187****0902</t>
  </si>
  <si>
    <t>621449********47152</t>
  </si>
  <si>
    <t>张大成</t>
  </si>
  <si>
    <t>136****1365</t>
  </si>
  <si>
    <t>621449********02924</t>
  </si>
  <si>
    <t>李文江</t>
  </si>
  <si>
    <t>153****0885</t>
  </si>
  <si>
    <t>621449********20359</t>
  </si>
  <si>
    <t>李宝桐</t>
  </si>
  <si>
    <t>151****7183</t>
  </si>
  <si>
    <t>621449********21613</t>
  </si>
  <si>
    <t>毛廷伟</t>
  </si>
  <si>
    <t>211221********2152</t>
  </si>
  <si>
    <t>138****7540</t>
  </si>
  <si>
    <t>502911********1608</t>
  </si>
  <si>
    <t>毛廷林</t>
  </si>
  <si>
    <t>150****6705</t>
  </si>
  <si>
    <t>621449********69719</t>
  </si>
  <si>
    <t>毛廷文</t>
  </si>
  <si>
    <t>621449********16619</t>
  </si>
  <si>
    <t>冯维中</t>
  </si>
  <si>
    <t>211221********2135</t>
  </si>
  <si>
    <t>152****0270</t>
  </si>
  <si>
    <t>621449********72127</t>
  </si>
  <si>
    <t>李立生</t>
  </si>
  <si>
    <t>621449********50909</t>
  </si>
  <si>
    <t>李文举</t>
  </si>
  <si>
    <t>159****7129</t>
  </si>
  <si>
    <t>621449********20623</t>
  </si>
  <si>
    <t>冯德会</t>
  </si>
  <si>
    <t>134****8606</t>
  </si>
  <si>
    <t>621449********46865</t>
  </si>
  <si>
    <t>丁凤来</t>
  </si>
  <si>
    <t>138****3419</t>
  </si>
  <si>
    <t>621449********46352</t>
  </si>
  <si>
    <t>冯德宏</t>
  </si>
  <si>
    <t>133****2331</t>
  </si>
  <si>
    <t>621449********87331</t>
  </si>
  <si>
    <t>何强</t>
  </si>
  <si>
    <t>211223********3230</t>
  </si>
  <si>
    <t>134****0431</t>
  </si>
  <si>
    <t>621449********98526</t>
  </si>
  <si>
    <t>王喜付</t>
  </si>
  <si>
    <t>211221********2134</t>
  </si>
  <si>
    <t>铁道里</t>
  </si>
  <si>
    <t>502911********0185</t>
  </si>
  <si>
    <t>张庆福</t>
  </si>
  <si>
    <t>135****9900</t>
  </si>
  <si>
    <t>502911********4617</t>
  </si>
  <si>
    <t>杨晓红</t>
  </si>
  <si>
    <t>156****1655</t>
  </si>
  <si>
    <t>621449********04169</t>
  </si>
  <si>
    <t>高汉群</t>
  </si>
  <si>
    <t>131****5257</t>
  </si>
  <si>
    <t>502911********1627</t>
  </si>
  <si>
    <t>陈铁强</t>
  </si>
  <si>
    <t>139****8226</t>
  </si>
  <si>
    <t>621449********72515</t>
  </si>
  <si>
    <t>杨力春</t>
  </si>
  <si>
    <t>155****3625</t>
  </si>
  <si>
    <t>621449********40109</t>
  </si>
  <si>
    <t>陈明伏</t>
  </si>
  <si>
    <t>211221********2138</t>
  </si>
  <si>
    <t>158****5061</t>
  </si>
  <si>
    <t>621449********11504</t>
  </si>
  <si>
    <t>张庆喜</t>
  </si>
  <si>
    <t>150****0556</t>
  </si>
  <si>
    <t>621449********01530</t>
  </si>
  <si>
    <t>李成陆</t>
  </si>
  <si>
    <t>155****8439</t>
  </si>
  <si>
    <t>502911********4888</t>
  </si>
  <si>
    <t>马振凡</t>
  </si>
  <si>
    <t>152****0051</t>
  </si>
  <si>
    <t>加油站北</t>
  </si>
  <si>
    <t>621449********01403</t>
  </si>
  <si>
    <t>王永利</t>
  </si>
  <si>
    <t>138****2238</t>
  </si>
  <si>
    <t>502911********1512</t>
  </si>
  <si>
    <t>张庆吉</t>
  </si>
  <si>
    <t>158****8129</t>
  </si>
  <si>
    <t>621449********98534</t>
  </si>
  <si>
    <t>张福振</t>
  </si>
  <si>
    <t>621449********11314</t>
  </si>
  <si>
    <t>郎恩清</t>
  </si>
  <si>
    <t>211221********2126</t>
  </si>
  <si>
    <t>131****0372</t>
  </si>
  <si>
    <t>621449********65695</t>
  </si>
  <si>
    <t>王铁辉</t>
  </si>
  <si>
    <t>158****0132</t>
  </si>
  <si>
    <t>621449********02379</t>
  </si>
  <si>
    <t>王永辉</t>
  </si>
  <si>
    <t>134****0825</t>
  </si>
  <si>
    <t>502911********6469</t>
  </si>
  <si>
    <t>高连江</t>
  </si>
  <si>
    <t>151****6096</t>
  </si>
  <si>
    <t>621449********20227</t>
  </si>
  <si>
    <t>李庆友</t>
  </si>
  <si>
    <t>150****0730</t>
  </si>
  <si>
    <t>621449********14003</t>
  </si>
  <si>
    <t>陈利华</t>
  </si>
  <si>
    <t>139****1329</t>
  </si>
  <si>
    <t>621449********87752</t>
  </si>
  <si>
    <t>张庆文</t>
  </si>
  <si>
    <t>139****0607</t>
  </si>
  <si>
    <t>502911********5865</t>
  </si>
  <si>
    <t>陈明库</t>
  </si>
  <si>
    <t>139****9676</t>
  </si>
  <si>
    <t>粮贸东</t>
  </si>
  <si>
    <t>621449********12189</t>
  </si>
  <si>
    <t>李桂杰</t>
  </si>
  <si>
    <t>151****7000</t>
  </si>
  <si>
    <t>502911********3181</t>
  </si>
  <si>
    <t>高海斌</t>
  </si>
  <si>
    <t>134****1530</t>
  </si>
  <si>
    <t>621449********00920</t>
  </si>
  <si>
    <t>李刚</t>
  </si>
  <si>
    <t>186****0635</t>
  </si>
  <si>
    <t>502911********2528</t>
  </si>
  <si>
    <t>刘迎春</t>
  </si>
  <si>
    <t>211202********2557</t>
  </si>
  <si>
    <t>158****6377</t>
  </si>
  <si>
    <t>502911********8879</t>
  </si>
  <si>
    <t>陈铁龙</t>
  </si>
  <si>
    <t>151****2137</t>
  </si>
  <si>
    <t>621449********71632</t>
  </si>
  <si>
    <t>李立彬</t>
  </si>
  <si>
    <t>150****2202</t>
  </si>
  <si>
    <t>621449********47046</t>
  </si>
  <si>
    <t>马振坤</t>
  </si>
  <si>
    <t>138****2135</t>
  </si>
  <si>
    <t>621449********98963</t>
  </si>
  <si>
    <t>王文革</t>
  </si>
  <si>
    <t>211221********2151</t>
  </si>
  <si>
    <t>130****9036</t>
  </si>
  <si>
    <t>502911********6553</t>
  </si>
  <si>
    <t>崔秀芬</t>
  </si>
  <si>
    <t>211221********2143</t>
  </si>
  <si>
    <t>152****2253</t>
  </si>
  <si>
    <t>502911********1481</t>
  </si>
  <si>
    <t>王丹</t>
  </si>
  <si>
    <t>132****3646</t>
  </si>
  <si>
    <t>621449********68592</t>
  </si>
  <si>
    <t>张洪涛</t>
  </si>
  <si>
    <t>130****9350</t>
  </si>
  <si>
    <t>621449********46212</t>
  </si>
  <si>
    <t>闫井华</t>
  </si>
  <si>
    <t>133****9973</t>
  </si>
  <si>
    <t>621449********04534</t>
  </si>
  <si>
    <t>孙俊伟</t>
  </si>
  <si>
    <t>136****9710</t>
  </si>
  <si>
    <t>621449********03773</t>
  </si>
  <si>
    <t>211221********2128</t>
  </si>
  <si>
    <t>138****7129</t>
  </si>
  <si>
    <t>621449********71731</t>
  </si>
  <si>
    <t>合计</t>
  </si>
  <si>
    <t xml:space="preserve">           填制：             </t>
  </si>
  <si>
    <t xml:space="preserve">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</si>
  <si>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铁岭县镇西堡镇镇西堡村贺洪斌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</si>
  <si>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贺洪斌</t>
  </si>
  <si>
    <t>138****9369</t>
  </si>
  <si>
    <t>502911********5578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</si>
  <si>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</si>
  <si>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铁岭县镇西堡镇镇西堡村邱宝成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</si>
  <si>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邱宝成</t>
  </si>
  <si>
    <t>135****8332</t>
  </si>
  <si>
    <t>621449********00322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</si>
  <si>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铁岭县镇西堡镇镇西堡村李贵忠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</si>
  <si>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李贵忠</t>
  </si>
  <si>
    <t>502911********1950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</si>
  <si>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铁岭县镇西堡镇镇西堡村李万华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</si>
  <si>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李万华</t>
  </si>
  <si>
    <t>502911********5822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</si>
  <si>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铁岭县镇西堡镇镇西堡村杨礼华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</si>
  <si>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杨礼华</t>
  </si>
  <si>
    <t>211221********2144</t>
  </si>
  <si>
    <t>133****8869</t>
  </si>
  <si>
    <t>502911********6985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</si>
  <si>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铁岭县镇西堡镇镇西堡村边丽秋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</si>
  <si>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边丽秋</t>
  </si>
  <si>
    <t>211221********1523</t>
  </si>
  <si>
    <t>502911********0570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</si>
  <si>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铁岭县镇西堡镇镇西堡村张洪财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</si>
  <si>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张洪财</t>
  </si>
  <si>
    <t>183****1095</t>
  </si>
  <si>
    <t>502911********9967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</si>
  <si>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铁岭县镇西堡镇镇西堡村孙伟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</si>
  <si>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孙伟</t>
  </si>
  <si>
    <t>156****0556</t>
  </si>
  <si>
    <t>621449********35220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</si>
  <si>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铁岭县镇西堡镇镇西堡村赵德平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</t>
    </r>
    <r>
      <rPr>
        <sz val="10"/>
        <rFont val="宋体"/>
        <charset val="134"/>
      </rPr>
      <t xml:space="preserve"> 元      No.</t>
    </r>
  </si>
  <si>
    <t>赵德平</t>
  </si>
  <si>
    <t>130****3224</t>
  </si>
  <si>
    <t>621449********14045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</si>
</sst>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name val="宋体"/>
      <charset val="0"/>
    </font>
    <font>
      <b/>
      <sz val="8"/>
      <name val="宋体"/>
      <charset val="134"/>
    </font>
    <font>
      <sz val="8"/>
      <color theme="1"/>
      <name val="宋体"/>
      <charset val="134"/>
    </font>
    <font>
      <sz val="10"/>
      <name val="宋体"/>
      <charset val="134"/>
      <scheme val="major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sz val="9"/>
      <color rgb="FFFF0000"/>
      <name val="宋体"/>
      <charset val="134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4" fillId="0" borderId="7" xfId="0" applyNumberFormat="1" applyFont="1" applyFill="1" applyBorder="1" applyAlignment="1">
      <alignment horizontal="center" vertical="center"/>
    </xf>
    <xf numFmtId="49" fontId="9" fillId="0" borderId="10" xfId="58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7" xfId="58" applyNumberFormat="1" applyFont="1" applyFill="1" applyBorder="1" applyAlignment="1">
      <alignment horizontal="center" vertical="center"/>
    </xf>
    <xf numFmtId="49" fontId="7" fillId="0" borderId="7" xfId="58" applyNumberFormat="1" applyFont="1" applyFill="1" applyBorder="1" applyAlignment="1" applyProtection="1">
      <alignment horizontal="center" vertical="center"/>
      <protection locked="0"/>
    </xf>
    <xf numFmtId="0" fontId="15" fillId="0" borderId="7" xfId="58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/>
    </xf>
    <xf numFmtId="177" fontId="14" fillId="0" borderId="7" xfId="0" applyNumberFormat="1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7" fillId="0" borderId="15" xfId="0" applyNumberFormat="1" applyFont="1" applyFill="1" applyBorder="1" applyAlignment="1">
      <alignment horizontal="center" vertical="center" wrapText="1"/>
    </xf>
    <xf numFmtId="177" fontId="7" fillId="2" borderId="15" xfId="0" applyNumberFormat="1" applyFont="1" applyFill="1" applyBorder="1" applyAlignment="1">
      <alignment horizontal="center" vertical="center"/>
    </xf>
    <xf numFmtId="0" fontId="9" fillId="0" borderId="16" xfId="58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2" fontId="1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quotePrefix="1">
      <alignment horizontal="center" vertical="center" wrapText="1"/>
    </xf>
    <xf numFmtId="0" fontId="15" fillId="0" borderId="7" xfId="58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2"/>
  <sheetViews>
    <sheetView tabSelected="1" topLeftCell="A88" workbookViewId="0">
      <selection activeCell="E112" sqref="E112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90" t="s">
        <v>21</v>
      </c>
      <c r="C7" s="42" t="s">
        <v>22</v>
      </c>
      <c r="D7" s="81" t="s">
        <v>23</v>
      </c>
      <c r="E7" s="85" t="s">
        <v>24</v>
      </c>
      <c r="F7" s="42" t="s">
        <v>25</v>
      </c>
      <c r="G7" s="91">
        <v>99</v>
      </c>
      <c r="H7" s="91">
        <v>99</v>
      </c>
      <c r="I7" s="66">
        <f t="shared" ref="I7:I35" si="0">G7*1120</f>
        <v>110880</v>
      </c>
      <c r="J7" s="67">
        <f t="shared" ref="J7:J35" si="1">G7*68.32</f>
        <v>6763.68</v>
      </c>
      <c r="K7" s="68">
        <v>0.8</v>
      </c>
      <c r="L7" s="67">
        <f t="shared" ref="L7:L35" si="2">J7*K7</f>
        <v>5410.944</v>
      </c>
      <c r="M7" s="92">
        <f t="shared" ref="M7:M35" si="3">G7*13.664</f>
        <v>1352.736</v>
      </c>
      <c r="N7" s="81" t="s">
        <v>26</v>
      </c>
      <c r="O7" s="70" t="s">
        <v>27</v>
      </c>
      <c r="P7" s="32"/>
      <c r="Q7" s="86"/>
    </row>
    <row r="8" s="4" customFormat="1" ht="18.6" customHeight="1" spans="1:17">
      <c r="A8" s="34">
        <f>ROW()-6</f>
        <v>2</v>
      </c>
      <c r="B8" s="90" t="s">
        <v>28</v>
      </c>
      <c r="C8" s="42" t="s">
        <v>22</v>
      </c>
      <c r="D8" s="81" t="s">
        <v>29</v>
      </c>
      <c r="E8" s="85" t="s">
        <v>30</v>
      </c>
      <c r="F8" s="42" t="s">
        <v>25</v>
      </c>
      <c r="G8" s="91">
        <v>9.9</v>
      </c>
      <c r="H8" s="91">
        <v>9.9</v>
      </c>
      <c r="I8" s="66">
        <f t="shared" si="0"/>
        <v>11088</v>
      </c>
      <c r="J8" s="67">
        <f t="shared" si="1"/>
        <v>676.368</v>
      </c>
      <c r="K8" s="68">
        <v>0.8</v>
      </c>
      <c r="L8" s="67">
        <f t="shared" si="2"/>
        <v>541.0944</v>
      </c>
      <c r="M8" s="92">
        <f t="shared" si="3"/>
        <v>135.2736</v>
      </c>
      <c r="N8" s="81" t="s">
        <v>31</v>
      </c>
      <c r="O8" s="70" t="s">
        <v>27</v>
      </c>
      <c r="P8" s="32"/>
      <c r="Q8" s="86"/>
    </row>
    <row r="9" s="88" customFormat="1" ht="18.6" customHeight="1" spans="1:17">
      <c r="A9" s="34">
        <f>ROW()-6</f>
        <v>3</v>
      </c>
      <c r="B9" s="90" t="s">
        <v>32</v>
      </c>
      <c r="C9" s="42" t="s">
        <v>22</v>
      </c>
      <c r="D9" s="81" t="s">
        <v>33</v>
      </c>
      <c r="E9" s="85" t="s">
        <v>34</v>
      </c>
      <c r="F9" s="42" t="s">
        <v>25</v>
      </c>
      <c r="G9" s="91">
        <v>9.9</v>
      </c>
      <c r="H9" s="91">
        <v>9.9</v>
      </c>
      <c r="I9" s="66">
        <f t="shared" si="0"/>
        <v>11088</v>
      </c>
      <c r="J9" s="67">
        <f t="shared" si="1"/>
        <v>676.368</v>
      </c>
      <c r="K9" s="68">
        <v>0.8</v>
      </c>
      <c r="L9" s="67">
        <f t="shared" si="2"/>
        <v>541.0944</v>
      </c>
      <c r="M9" s="92">
        <f t="shared" si="3"/>
        <v>135.2736</v>
      </c>
      <c r="N9" s="81" t="s">
        <v>35</v>
      </c>
      <c r="O9" s="70" t="s">
        <v>27</v>
      </c>
      <c r="P9" s="32"/>
      <c r="Q9" s="94"/>
    </row>
    <row r="10" s="4" customFormat="1" ht="18.6" customHeight="1" spans="1:17">
      <c r="A10" s="34">
        <f>ROW()-6</f>
        <v>4</v>
      </c>
      <c r="B10" s="90" t="s">
        <v>36</v>
      </c>
      <c r="C10" s="42" t="s">
        <v>22</v>
      </c>
      <c r="D10" s="81" t="s">
        <v>37</v>
      </c>
      <c r="E10" s="85" t="s">
        <v>38</v>
      </c>
      <c r="F10" s="42" t="s">
        <v>25</v>
      </c>
      <c r="G10" s="91">
        <v>62</v>
      </c>
      <c r="H10" s="91">
        <v>62</v>
      </c>
      <c r="I10" s="66">
        <f t="shared" si="0"/>
        <v>69440</v>
      </c>
      <c r="J10" s="67">
        <f t="shared" si="1"/>
        <v>4235.84</v>
      </c>
      <c r="K10" s="68">
        <v>0.8</v>
      </c>
      <c r="L10" s="67">
        <f t="shared" si="2"/>
        <v>3388.672</v>
      </c>
      <c r="M10" s="92">
        <f t="shared" si="3"/>
        <v>847.168</v>
      </c>
      <c r="N10" s="81" t="s">
        <v>39</v>
      </c>
      <c r="O10" s="70" t="s">
        <v>27</v>
      </c>
      <c r="P10" s="32"/>
      <c r="Q10" s="86"/>
    </row>
    <row r="11" s="4" customFormat="1" ht="18.6" customHeight="1" spans="1:17">
      <c r="A11" s="34">
        <f t="shared" ref="A11:A33" si="4">ROW()-6</f>
        <v>5</v>
      </c>
      <c r="B11" s="90" t="s">
        <v>40</v>
      </c>
      <c r="C11" s="42" t="s">
        <v>22</v>
      </c>
      <c r="D11" s="81" t="s">
        <v>41</v>
      </c>
      <c r="E11" s="85" t="s">
        <v>42</v>
      </c>
      <c r="F11" s="42" t="s">
        <v>25</v>
      </c>
      <c r="G11" s="91">
        <v>9.9</v>
      </c>
      <c r="H11" s="91">
        <v>9.9</v>
      </c>
      <c r="I11" s="66">
        <f t="shared" si="0"/>
        <v>11088</v>
      </c>
      <c r="J11" s="67">
        <f t="shared" si="1"/>
        <v>676.368</v>
      </c>
      <c r="K11" s="68">
        <v>0.8</v>
      </c>
      <c r="L11" s="67">
        <f t="shared" si="2"/>
        <v>541.0944</v>
      </c>
      <c r="M11" s="92">
        <f t="shared" si="3"/>
        <v>135.2736</v>
      </c>
      <c r="N11" s="81" t="s">
        <v>43</v>
      </c>
      <c r="O11" s="70" t="s">
        <v>27</v>
      </c>
      <c r="P11" s="32"/>
      <c r="Q11" s="86"/>
    </row>
    <row r="12" s="4" customFormat="1" ht="18.6" customHeight="1" spans="1:17">
      <c r="A12" s="34">
        <f t="shared" si="4"/>
        <v>6</v>
      </c>
      <c r="B12" s="90" t="s">
        <v>44</v>
      </c>
      <c r="C12" s="42" t="s">
        <v>22</v>
      </c>
      <c r="D12" s="81" t="s">
        <v>45</v>
      </c>
      <c r="E12" s="85" t="s">
        <v>46</v>
      </c>
      <c r="F12" s="42" t="s">
        <v>47</v>
      </c>
      <c r="G12" s="91">
        <v>6</v>
      </c>
      <c r="H12" s="91">
        <v>6</v>
      </c>
      <c r="I12" s="66">
        <f t="shared" si="0"/>
        <v>6720</v>
      </c>
      <c r="J12" s="67">
        <f t="shared" si="1"/>
        <v>409.92</v>
      </c>
      <c r="K12" s="68">
        <v>0.8</v>
      </c>
      <c r="L12" s="67">
        <f t="shared" si="2"/>
        <v>327.936</v>
      </c>
      <c r="M12" s="92">
        <f t="shared" si="3"/>
        <v>81.984</v>
      </c>
      <c r="N12" s="81" t="s">
        <v>48</v>
      </c>
      <c r="O12" s="70" t="s">
        <v>27</v>
      </c>
      <c r="P12" s="32"/>
      <c r="Q12" s="86"/>
    </row>
    <row r="13" s="4" customFormat="1" ht="18.6" customHeight="1" spans="1:17">
      <c r="A13" s="34">
        <f t="shared" si="4"/>
        <v>7</v>
      </c>
      <c r="B13" s="90" t="s">
        <v>49</v>
      </c>
      <c r="C13" s="42" t="s">
        <v>22</v>
      </c>
      <c r="D13" s="81" t="s">
        <v>50</v>
      </c>
      <c r="E13" s="85" t="s">
        <v>51</v>
      </c>
      <c r="F13" s="42" t="s">
        <v>47</v>
      </c>
      <c r="G13" s="91">
        <v>99</v>
      </c>
      <c r="H13" s="91">
        <v>99</v>
      </c>
      <c r="I13" s="66">
        <f t="shared" si="0"/>
        <v>110880</v>
      </c>
      <c r="J13" s="67">
        <f t="shared" si="1"/>
        <v>6763.68</v>
      </c>
      <c r="K13" s="68">
        <v>0.8</v>
      </c>
      <c r="L13" s="67">
        <f t="shared" si="2"/>
        <v>5410.944</v>
      </c>
      <c r="M13" s="92">
        <f t="shared" si="3"/>
        <v>1352.736</v>
      </c>
      <c r="N13" s="81" t="s">
        <v>52</v>
      </c>
      <c r="O13" s="70" t="s">
        <v>27</v>
      </c>
      <c r="P13" s="32"/>
      <c r="Q13" s="86"/>
    </row>
    <row r="14" s="4" customFormat="1" ht="18.6" customHeight="1" spans="1:17">
      <c r="A14" s="34">
        <f t="shared" si="4"/>
        <v>8</v>
      </c>
      <c r="B14" s="90" t="s">
        <v>53</v>
      </c>
      <c r="C14" s="42" t="s">
        <v>22</v>
      </c>
      <c r="D14" s="81" t="s">
        <v>54</v>
      </c>
      <c r="E14" s="85" t="s">
        <v>55</v>
      </c>
      <c r="F14" s="42" t="s">
        <v>47</v>
      </c>
      <c r="G14" s="91">
        <v>15</v>
      </c>
      <c r="H14" s="91">
        <v>15</v>
      </c>
      <c r="I14" s="66">
        <f t="shared" si="0"/>
        <v>16800</v>
      </c>
      <c r="J14" s="67">
        <f t="shared" si="1"/>
        <v>1024.8</v>
      </c>
      <c r="K14" s="68">
        <v>0.8</v>
      </c>
      <c r="L14" s="67">
        <f t="shared" si="2"/>
        <v>819.84</v>
      </c>
      <c r="M14" s="92">
        <f t="shared" si="3"/>
        <v>204.96</v>
      </c>
      <c r="N14" s="81" t="s">
        <v>56</v>
      </c>
      <c r="O14" s="70" t="s">
        <v>27</v>
      </c>
      <c r="P14" s="32"/>
      <c r="Q14" s="86"/>
    </row>
    <row r="15" s="4" customFormat="1" ht="18.6" customHeight="1" spans="1:17">
      <c r="A15" s="34">
        <f t="shared" si="4"/>
        <v>9</v>
      </c>
      <c r="B15" s="90" t="s">
        <v>57</v>
      </c>
      <c r="C15" s="42" t="s">
        <v>22</v>
      </c>
      <c r="D15" s="81" t="s">
        <v>58</v>
      </c>
      <c r="E15" s="85" t="s">
        <v>59</v>
      </c>
      <c r="F15" s="42" t="s">
        <v>47</v>
      </c>
      <c r="G15" s="91">
        <v>15</v>
      </c>
      <c r="H15" s="91">
        <v>15</v>
      </c>
      <c r="I15" s="66">
        <f t="shared" si="0"/>
        <v>16800</v>
      </c>
      <c r="J15" s="67">
        <f t="shared" si="1"/>
        <v>1024.8</v>
      </c>
      <c r="K15" s="68">
        <v>0.8</v>
      </c>
      <c r="L15" s="67">
        <f t="shared" si="2"/>
        <v>819.84</v>
      </c>
      <c r="M15" s="92">
        <f t="shared" si="3"/>
        <v>204.96</v>
      </c>
      <c r="N15" s="81" t="s">
        <v>60</v>
      </c>
      <c r="O15" s="70" t="s">
        <v>27</v>
      </c>
      <c r="P15" s="32"/>
      <c r="Q15" s="86"/>
    </row>
    <row r="16" s="4" customFormat="1" ht="18.6" customHeight="1" spans="1:17">
      <c r="A16" s="34">
        <f t="shared" si="4"/>
        <v>10</v>
      </c>
      <c r="B16" s="90" t="s">
        <v>61</v>
      </c>
      <c r="C16" s="42" t="s">
        <v>22</v>
      </c>
      <c r="D16" s="81" t="s">
        <v>37</v>
      </c>
      <c r="E16" s="85" t="s">
        <v>62</v>
      </c>
      <c r="F16" s="42" t="s">
        <v>47</v>
      </c>
      <c r="G16" s="91">
        <v>50</v>
      </c>
      <c r="H16" s="91">
        <v>50</v>
      </c>
      <c r="I16" s="66">
        <f t="shared" si="0"/>
        <v>56000</v>
      </c>
      <c r="J16" s="67">
        <f t="shared" si="1"/>
        <v>3416</v>
      </c>
      <c r="K16" s="68">
        <v>0.8</v>
      </c>
      <c r="L16" s="67">
        <f t="shared" si="2"/>
        <v>2732.8</v>
      </c>
      <c r="M16" s="92">
        <f t="shared" si="3"/>
        <v>683.2</v>
      </c>
      <c r="N16" s="81" t="s">
        <v>63</v>
      </c>
      <c r="O16" s="70" t="s">
        <v>27</v>
      </c>
      <c r="P16" s="32"/>
      <c r="Q16" s="86"/>
    </row>
    <row r="17" s="4" customFormat="1" ht="18.6" customHeight="1" spans="1:17">
      <c r="A17" s="34">
        <f t="shared" si="4"/>
        <v>11</v>
      </c>
      <c r="B17" s="90" t="s">
        <v>64</v>
      </c>
      <c r="C17" s="42" t="s">
        <v>22</v>
      </c>
      <c r="D17" s="81" t="s">
        <v>65</v>
      </c>
      <c r="E17" s="85" t="s">
        <v>66</v>
      </c>
      <c r="F17" s="42" t="s">
        <v>47</v>
      </c>
      <c r="G17" s="91">
        <v>9</v>
      </c>
      <c r="H17" s="91">
        <v>9</v>
      </c>
      <c r="I17" s="66">
        <f t="shared" si="0"/>
        <v>10080</v>
      </c>
      <c r="J17" s="67">
        <f t="shared" si="1"/>
        <v>614.88</v>
      </c>
      <c r="K17" s="68">
        <v>0.8</v>
      </c>
      <c r="L17" s="67">
        <f t="shared" si="2"/>
        <v>491.904</v>
      </c>
      <c r="M17" s="92">
        <f t="shared" si="3"/>
        <v>122.976</v>
      </c>
      <c r="N17" s="81" t="s">
        <v>67</v>
      </c>
      <c r="O17" s="70" t="s">
        <v>27</v>
      </c>
      <c r="P17" s="32"/>
      <c r="Q17" s="86"/>
    </row>
    <row r="18" s="4" customFormat="1" ht="18.6" customHeight="1" spans="1:17">
      <c r="A18" s="34">
        <f t="shared" si="4"/>
        <v>12</v>
      </c>
      <c r="B18" s="90" t="s">
        <v>68</v>
      </c>
      <c r="C18" s="42" t="s">
        <v>22</v>
      </c>
      <c r="D18" s="81" t="s">
        <v>69</v>
      </c>
      <c r="E18" s="85" t="s">
        <v>70</v>
      </c>
      <c r="F18" s="42" t="s">
        <v>71</v>
      </c>
      <c r="G18" s="91">
        <v>9.6</v>
      </c>
      <c r="H18" s="91">
        <v>9.6</v>
      </c>
      <c r="I18" s="66">
        <f t="shared" si="0"/>
        <v>10752</v>
      </c>
      <c r="J18" s="67">
        <f t="shared" si="1"/>
        <v>655.872</v>
      </c>
      <c r="K18" s="68">
        <v>0.8</v>
      </c>
      <c r="L18" s="67">
        <f t="shared" si="2"/>
        <v>524.6976</v>
      </c>
      <c r="M18" s="92">
        <f t="shared" si="3"/>
        <v>131.1744</v>
      </c>
      <c r="N18" s="81" t="s">
        <v>72</v>
      </c>
      <c r="O18" s="70" t="s">
        <v>27</v>
      </c>
      <c r="P18" s="93"/>
      <c r="Q18" s="86"/>
    </row>
    <row r="19" s="4" customFormat="1" ht="18.6" customHeight="1" spans="1:17">
      <c r="A19" s="34">
        <f t="shared" si="4"/>
        <v>13</v>
      </c>
      <c r="B19" s="90" t="s">
        <v>73</v>
      </c>
      <c r="C19" s="42" t="s">
        <v>22</v>
      </c>
      <c r="D19" s="81" t="s">
        <v>74</v>
      </c>
      <c r="E19" s="85" t="s">
        <v>75</v>
      </c>
      <c r="F19" s="42" t="s">
        <v>71</v>
      </c>
      <c r="G19" s="91">
        <v>16</v>
      </c>
      <c r="H19" s="91">
        <v>16</v>
      </c>
      <c r="I19" s="66">
        <f t="shared" si="0"/>
        <v>17920</v>
      </c>
      <c r="J19" s="67">
        <f t="shared" si="1"/>
        <v>1093.12</v>
      </c>
      <c r="K19" s="68">
        <v>0.8</v>
      </c>
      <c r="L19" s="67">
        <f t="shared" si="2"/>
        <v>874.496</v>
      </c>
      <c r="M19" s="92">
        <f t="shared" si="3"/>
        <v>218.624</v>
      </c>
      <c r="N19" s="81" t="s">
        <v>76</v>
      </c>
      <c r="O19" s="70" t="s">
        <v>27</v>
      </c>
      <c r="P19" s="32"/>
      <c r="Q19" s="86"/>
    </row>
    <row r="20" s="4" customFormat="1" ht="18.6" customHeight="1" spans="1:17">
      <c r="A20" s="34">
        <f t="shared" si="4"/>
        <v>14</v>
      </c>
      <c r="B20" s="90" t="s">
        <v>77</v>
      </c>
      <c r="C20" s="42" t="s">
        <v>22</v>
      </c>
      <c r="D20" s="81" t="s">
        <v>29</v>
      </c>
      <c r="E20" s="85" t="s">
        <v>78</v>
      </c>
      <c r="F20" s="42" t="s">
        <v>71</v>
      </c>
      <c r="G20" s="91">
        <v>19.2</v>
      </c>
      <c r="H20" s="91">
        <v>19.2</v>
      </c>
      <c r="I20" s="66">
        <f t="shared" si="0"/>
        <v>21504</v>
      </c>
      <c r="J20" s="67">
        <f t="shared" si="1"/>
        <v>1311.744</v>
      </c>
      <c r="K20" s="68">
        <v>0.8</v>
      </c>
      <c r="L20" s="67">
        <f t="shared" si="2"/>
        <v>1049.3952</v>
      </c>
      <c r="M20" s="92">
        <f t="shared" si="3"/>
        <v>262.3488</v>
      </c>
      <c r="N20" s="81" t="s">
        <v>79</v>
      </c>
      <c r="O20" s="70" t="s">
        <v>27</v>
      </c>
      <c r="P20" s="32"/>
      <c r="Q20" s="86"/>
    </row>
    <row r="21" s="4" customFormat="1" ht="18.6" customHeight="1" spans="1:17">
      <c r="A21" s="34">
        <f t="shared" si="4"/>
        <v>15</v>
      </c>
      <c r="B21" s="90" t="s">
        <v>80</v>
      </c>
      <c r="C21" s="42" t="s">
        <v>22</v>
      </c>
      <c r="D21" s="81" t="s">
        <v>29</v>
      </c>
      <c r="E21" s="85" t="s">
        <v>81</v>
      </c>
      <c r="F21" s="42" t="s">
        <v>71</v>
      </c>
      <c r="G21" s="91">
        <v>19.2</v>
      </c>
      <c r="H21" s="91">
        <v>19.2</v>
      </c>
      <c r="I21" s="66">
        <f t="shared" si="0"/>
        <v>21504</v>
      </c>
      <c r="J21" s="67">
        <f t="shared" si="1"/>
        <v>1311.744</v>
      </c>
      <c r="K21" s="68">
        <v>0.8</v>
      </c>
      <c r="L21" s="67">
        <f t="shared" si="2"/>
        <v>1049.3952</v>
      </c>
      <c r="M21" s="92">
        <f t="shared" si="3"/>
        <v>262.3488</v>
      </c>
      <c r="N21" s="81" t="s">
        <v>82</v>
      </c>
      <c r="O21" s="70" t="s">
        <v>27</v>
      </c>
      <c r="P21" s="32"/>
      <c r="Q21" s="86"/>
    </row>
    <row r="22" s="4" customFormat="1" ht="18.6" customHeight="1" spans="1:17">
      <c r="A22" s="34">
        <f t="shared" si="4"/>
        <v>16</v>
      </c>
      <c r="B22" s="90" t="s">
        <v>83</v>
      </c>
      <c r="C22" s="42" t="s">
        <v>22</v>
      </c>
      <c r="D22" s="81" t="s">
        <v>37</v>
      </c>
      <c r="E22" s="85" t="s">
        <v>84</v>
      </c>
      <c r="F22" s="42" t="s">
        <v>85</v>
      </c>
      <c r="G22" s="91">
        <v>9.3</v>
      </c>
      <c r="H22" s="91">
        <v>9.3</v>
      </c>
      <c r="I22" s="66">
        <f t="shared" si="0"/>
        <v>10416</v>
      </c>
      <c r="J22" s="67">
        <f t="shared" si="1"/>
        <v>635.376</v>
      </c>
      <c r="K22" s="68">
        <v>0.8</v>
      </c>
      <c r="L22" s="67">
        <f t="shared" si="2"/>
        <v>508.3008</v>
      </c>
      <c r="M22" s="92">
        <f t="shared" si="3"/>
        <v>127.0752</v>
      </c>
      <c r="N22" s="81" t="s">
        <v>86</v>
      </c>
      <c r="O22" s="70" t="s">
        <v>27</v>
      </c>
      <c r="P22" s="32"/>
      <c r="Q22" s="86"/>
    </row>
    <row r="23" s="4" customFormat="1" ht="18.6" customHeight="1" spans="1:17">
      <c r="A23" s="34">
        <f t="shared" si="4"/>
        <v>17</v>
      </c>
      <c r="B23" s="90" t="s">
        <v>87</v>
      </c>
      <c r="C23" s="42" t="s">
        <v>22</v>
      </c>
      <c r="D23" s="81" t="s">
        <v>88</v>
      </c>
      <c r="E23" s="85" t="s">
        <v>89</v>
      </c>
      <c r="F23" s="42" t="s">
        <v>85</v>
      </c>
      <c r="G23" s="91">
        <v>9.3</v>
      </c>
      <c r="H23" s="91">
        <v>9.3</v>
      </c>
      <c r="I23" s="66">
        <f t="shared" si="0"/>
        <v>10416</v>
      </c>
      <c r="J23" s="67">
        <f t="shared" si="1"/>
        <v>635.376</v>
      </c>
      <c r="K23" s="68">
        <v>0.8</v>
      </c>
      <c r="L23" s="67">
        <f t="shared" si="2"/>
        <v>508.3008</v>
      </c>
      <c r="M23" s="92">
        <f t="shared" si="3"/>
        <v>127.0752</v>
      </c>
      <c r="N23" s="81" t="s">
        <v>90</v>
      </c>
      <c r="O23" s="70" t="s">
        <v>27</v>
      </c>
      <c r="P23" s="32"/>
      <c r="Q23" s="86"/>
    </row>
    <row r="24" s="4" customFormat="1" ht="18.6" customHeight="1" spans="1:17">
      <c r="A24" s="34">
        <f t="shared" si="4"/>
        <v>18</v>
      </c>
      <c r="B24" s="90" t="s">
        <v>91</v>
      </c>
      <c r="C24" s="42" t="s">
        <v>22</v>
      </c>
      <c r="D24" s="81" t="s">
        <v>92</v>
      </c>
      <c r="E24" s="85" t="s">
        <v>93</v>
      </c>
      <c r="F24" s="42" t="s">
        <v>85</v>
      </c>
      <c r="G24" s="91">
        <v>12.4</v>
      </c>
      <c r="H24" s="91">
        <v>12.4</v>
      </c>
      <c r="I24" s="66">
        <f t="shared" si="0"/>
        <v>13888</v>
      </c>
      <c r="J24" s="67">
        <f t="shared" si="1"/>
        <v>847.168</v>
      </c>
      <c r="K24" s="68">
        <v>0.8</v>
      </c>
      <c r="L24" s="67">
        <f t="shared" si="2"/>
        <v>677.7344</v>
      </c>
      <c r="M24" s="92">
        <f t="shared" si="3"/>
        <v>169.4336</v>
      </c>
      <c r="N24" s="81" t="s">
        <v>94</v>
      </c>
      <c r="O24" s="70" t="s">
        <v>27</v>
      </c>
      <c r="P24" s="32"/>
      <c r="Q24" s="86"/>
    </row>
    <row r="25" s="4" customFormat="1" ht="18.6" customHeight="1" spans="1:17">
      <c r="A25" s="34">
        <f t="shared" si="4"/>
        <v>19</v>
      </c>
      <c r="B25" s="90" t="s">
        <v>95</v>
      </c>
      <c r="C25" s="42" t="s">
        <v>22</v>
      </c>
      <c r="D25" s="81" t="s">
        <v>33</v>
      </c>
      <c r="E25" s="85" t="s">
        <v>96</v>
      </c>
      <c r="F25" s="42" t="s">
        <v>85</v>
      </c>
      <c r="G25" s="91">
        <v>24.8</v>
      </c>
      <c r="H25" s="91">
        <v>24.8</v>
      </c>
      <c r="I25" s="66">
        <f t="shared" si="0"/>
        <v>27776</v>
      </c>
      <c r="J25" s="67">
        <f t="shared" si="1"/>
        <v>1694.336</v>
      </c>
      <c r="K25" s="68">
        <v>0.8</v>
      </c>
      <c r="L25" s="67">
        <f t="shared" si="2"/>
        <v>1355.4688</v>
      </c>
      <c r="M25" s="92">
        <f t="shared" si="3"/>
        <v>338.8672</v>
      </c>
      <c r="N25" s="81" t="s">
        <v>97</v>
      </c>
      <c r="O25" s="70" t="s">
        <v>27</v>
      </c>
      <c r="P25" s="32"/>
      <c r="Q25" s="86"/>
    </row>
    <row r="26" s="4" customFormat="1" ht="18.6" customHeight="1" spans="1:17">
      <c r="A26" s="34">
        <f t="shared" si="4"/>
        <v>20</v>
      </c>
      <c r="B26" s="90" t="s">
        <v>98</v>
      </c>
      <c r="C26" s="42" t="s">
        <v>22</v>
      </c>
      <c r="D26" s="81" t="s">
        <v>99</v>
      </c>
      <c r="E26" s="85" t="s">
        <v>100</v>
      </c>
      <c r="F26" s="42" t="s">
        <v>85</v>
      </c>
      <c r="G26" s="91">
        <v>9.3</v>
      </c>
      <c r="H26" s="91">
        <v>9.3</v>
      </c>
      <c r="I26" s="66">
        <f t="shared" si="0"/>
        <v>10416</v>
      </c>
      <c r="J26" s="67">
        <f t="shared" si="1"/>
        <v>635.376</v>
      </c>
      <c r="K26" s="68">
        <v>0.8</v>
      </c>
      <c r="L26" s="67">
        <f t="shared" si="2"/>
        <v>508.3008</v>
      </c>
      <c r="M26" s="92">
        <f t="shared" si="3"/>
        <v>127.0752</v>
      </c>
      <c r="N26" s="81" t="s">
        <v>101</v>
      </c>
      <c r="O26" s="70" t="s">
        <v>27</v>
      </c>
      <c r="P26" s="32"/>
      <c r="Q26" s="86"/>
    </row>
    <row r="27" s="4" customFormat="1" ht="18.6" customHeight="1" spans="1:17">
      <c r="A27" s="34">
        <f t="shared" si="4"/>
        <v>21</v>
      </c>
      <c r="B27" s="90" t="s">
        <v>102</v>
      </c>
      <c r="C27" s="42" t="s">
        <v>22</v>
      </c>
      <c r="D27" s="81" t="s">
        <v>103</v>
      </c>
      <c r="E27" s="85" t="s">
        <v>104</v>
      </c>
      <c r="F27" s="42" t="s">
        <v>85</v>
      </c>
      <c r="G27" s="91">
        <v>14.8</v>
      </c>
      <c r="H27" s="91">
        <v>14.8</v>
      </c>
      <c r="I27" s="66">
        <f t="shared" si="0"/>
        <v>16576</v>
      </c>
      <c r="J27" s="67">
        <f t="shared" si="1"/>
        <v>1011.136</v>
      </c>
      <c r="K27" s="68">
        <v>0.8</v>
      </c>
      <c r="L27" s="67">
        <f t="shared" si="2"/>
        <v>808.9088</v>
      </c>
      <c r="M27" s="92">
        <f t="shared" si="3"/>
        <v>202.2272</v>
      </c>
      <c r="N27" s="81" t="s">
        <v>105</v>
      </c>
      <c r="O27" s="70" t="s">
        <v>27</v>
      </c>
      <c r="P27" s="32"/>
      <c r="Q27" s="86"/>
    </row>
    <row r="28" s="4" customFormat="1" ht="18.6" customHeight="1" spans="1:17">
      <c r="A28" s="34">
        <f t="shared" si="4"/>
        <v>22</v>
      </c>
      <c r="B28" s="90" t="s">
        <v>106</v>
      </c>
      <c r="C28" s="42" t="s">
        <v>22</v>
      </c>
      <c r="D28" s="81" t="s">
        <v>107</v>
      </c>
      <c r="E28" s="85" t="s">
        <v>100</v>
      </c>
      <c r="F28" s="42" t="s">
        <v>85</v>
      </c>
      <c r="G28" s="91">
        <v>12.4</v>
      </c>
      <c r="H28" s="91">
        <v>12.4</v>
      </c>
      <c r="I28" s="66">
        <f t="shared" si="0"/>
        <v>13888</v>
      </c>
      <c r="J28" s="67">
        <f t="shared" si="1"/>
        <v>847.168</v>
      </c>
      <c r="K28" s="68">
        <v>0.8</v>
      </c>
      <c r="L28" s="67">
        <f t="shared" si="2"/>
        <v>677.7344</v>
      </c>
      <c r="M28" s="92">
        <f t="shared" si="3"/>
        <v>169.4336</v>
      </c>
      <c r="N28" s="81" t="s">
        <v>108</v>
      </c>
      <c r="O28" s="70" t="s">
        <v>27</v>
      </c>
      <c r="P28" s="32"/>
      <c r="Q28" s="86"/>
    </row>
    <row r="29" s="4" customFormat="1" ht="18.6" customHeight="1" spans="1:17">
      <c r="A29" s="34">
        <f t="shared" si="4"/>
        <v>23</v>
      </c>
      <c r="B29" s="90" t="s">
        <v>109</v>
      </c>
      <c r="C29" s="42" t="s">
        <v>22</v>
      </c>
      <c r="D29" s="81" t="s">
        <v>110</v>
      </c>
      <c r="E29" s="85" t="s">
        <v>111</v>
      </c>
      <c r="F29" s="42" t="s">
        <v>112</v>
      </c>
      <c r="G29" s="91">
        <v>6.2</v>
      </c>
      <c r="H29" s="91">
        <v>6.2</v>
      </c>
      <c r="I29" s="66">
        <f t="shared" si="0"/>
        <v>6944</v>
      </c>
      <c r="J29" s="67">
        <f t="shared" si="1"/>
        <v>423.584</v>
      </c>
      <c r="K29" s="68">
        <v>0.8</v>
      </c>
      <c r="L29" s="67">
        <f t="shared" si="2"/>
        <v>338.8672</v>
      </c>
      <c r="M29" s="92">
        <f t="shared" si="3"/>
        <v>84.7168</v>
      </c>
      <c r="N29" s="81" t="s">
        <v>113</v>
      </c>
      <c r="O29" s="70" t="s">
        <v>27</v>
      </c>
      <c r="P29" s="32"/>
      <c r="Q29" s="86"/>
    </row>
    <row r="30" s="4" customFormat="1" ht="18.6" customHeight="1" spans="1:17">
      <c r="A30" s="34">
        <f t="shared" si="4"/>
        <v>24</v>
      </c>
      <c r="B30" s="90" t="s">
        <v>114</v>
      </c>
      <c r="C30" s="42" t="s">
        <v>22</v>
      </c>
      <c r="D30" s="81" t="s">
        <v>115</v>
      </c>
      <c r="E30" s="85" t="s">
        <v>116</v>
      </c>
      <c r="F30" s="42" t="s">
        <v>112</v>
      </c>
      <c r="G30" s="91">
        <v>12.4</v>
      </c>
      <c r="H30" s="91">
        <v>12.4</v>
      </c>
      <c r="I30" s="66">
        <f t="shared" si="0"/>
        <v>13888</v>
      </c>
      <c r="J30" s="67">
        <f t="shared" si="1"/>
        <v>847.168</v>
      </c>
      <c r="K30" s="68">
        <v>0.8</v>
      </c>
      <c r="L30" s="67">
        <f t="shared" si="2"/>
        <v>677.7344</v>
      </c>
      <c r="M30" s="92">
        <f t="shared" si="3"/>
        <v>169.4336</v>
      </c>
      <c r="N30" s="81" t="s">
        <v>117</v>
      </c>
      <c r="O30" s="70" t="s">
        <v>27</v>
      </c>
      <c r="P30" s="32"/>
      <c r="Q30" s="86"/>
    </row>
    <row r="31" s="4" customFormat="1" ht="18.6" customHeight="1" spans="1:17">
      <c r="A31" s="34">
        <f t="shared" si="4"/>
        <v>25</v>
      </c>
      <c r="B31" s="90" t="s">
        <v>118</v>
      </c>
      <c r="C31" s="42" t="s">
        <v>22</v>
      </c>
      <c r="D31" s="81" t="s">
        <v>115</v>
      </c>
      <c r="E31" s="85" t="s">
        <v>119</v>
      </c>
      <c r="F31" s="42" t="s">
        <v>112</v>
      </c>
      <c r="G31" s="91">
        <v>18.6</v>
      </c>
      <c r="H31" s="91">
        <v>18.6</v>
      </c>
      <c r="I31" s="66">
        <f t="shared" si="0"/>
        <v>20832</v>
      </c>
      <c r="J31" s="67">
        <f t="shared" si="1"/>
        <v>1270.752</v>
      </c>
      <c r="K31" s="68">
        <v>0.8</v>
      </c>
      <c r="L31" s="67">
        <f t="shared" si="2"/>
        <v>1016.6016</v>
      </c>
      <c r="M31" s="92">
        <f t="shared" si="3"/>
        <v>254.1504</v>
      </c>
      <c r="N31" s="81" t="s">
        <v>120</v>
      </c>
      <c r="O31" s="70" t="s">
        <v>27</v>
      </c>
      <c r="P31" s="32"/>
      <c r="Q31" s="86"/>
    </row>
    <row r="32" s="4" customFormat="1" ht="18.6" customHeight="1" spans="1:17">
      <c r="A32" s="34">
        <f t="shared" si="4"/>
        <v>26</v>
      </c>
      <c r="B32" s="90" t="s">
        <v>121</v>
      </c>
      <c r="C32" s="42" t="s">
        <v>22</v>
      </c>
      <c r="D32" s="81" t="s">
        <v>69</v>
      </c>
      <c r="E32" s="85" t="s">
        <v>122</v>
      </c>
      <c r="F32" s="42" t="s">
        <v>112</v>
      </c>
      <c r="G32" s="91">
        <v>10</v>
      </c>
      <c r="H32" s="91">
        <v>10</v>
      </c>
      <c r="I32" s="66">
        <f t="shared" si="0"/>
        <v>11200</v>
      </c>
      <c r="J32" s="67">
        <f t="shared" si="1"/>
        <v>683.2</v>
      </c>
      <c r="K32" s="68">
        <v>0.8</v>
      </c>
      <c r="L32" s="67">
        <f t="shared" si="2"/>
        <v>546.56</v>
      </c>
      <c r="M32" s="92">
        <f t="shared" si="3"/>
        <v>136.64</v>
      </c>
      <c r="N32" s="81" t="s">
        <v>123</v>
      </c>
      <c r="O32" s="70" t="s">
        <v>27</v>
      </c>
      <c r="P32" s="32"/>
      <c r="Q32" s="86"/>
    </row>
    <row r="33" s="4" customFormat="1" ht="18.6" customHeight="1" spans="1:17">
      <c r="A33" s="34">
        <f t="shared" si="4"/>
        <v>27</v>
      </c>
      <c r="B33" s="90" t="s">
        <v>124</v>
      </c>
      <c r="C33" s="42" t="s">
        <v>22</v>
      </c>
      <c r="D33" s="81" t="s">
        <v>50</v>
      </c>
      <c r="E33" s="85" t="s">
        <v>125</v>
      </c>
      <c r="F33" s="42" t="s">
        <v>112</v>
      </c>
      <c r="G33" s="91">
        <v>21.7</v>
      </c>
      <c r="H33" s="91">
        <v>21.7</v>
      </c>
      <c r="I33" s="66">
        <f t="shared" si="0"/>
        <v>24304</v>
      </c>
      <c r="J33" s="67">
        <f t="shared" si="1"/>
        <v>1482.544</v>
      </c>
      <c r="K33" s="68">
        <v>0.8</v>
      </c>
      <c r="L33" s="67">
        <f t="shared" si="2"/>
        <v>1186.0352</v>
      </c>
      <c r="M33" s="92">
        <f t="shared" si="3"/>
        <v>296.5088</v>
      </c>
      <c r="N33" s="81" t="s">
        <v>126</v>
      </c>
      <c r="O33" s="70" t="s">
        <v>27</v>
      </c>
      <c r="P33" s="32"/>
      <c r="Q33" s="86"/>
    </row>
    <row r="34" s="4" customFormat="1" ht="18.6" customHeight="1" spans="1:17">
      <c r="A34" s="34">
        <f t="shared" ref="A34:A43" si="5">ROW()-6</f>
        <v>28</v>
      </c>
      <c r="B34" s="90" t="s">
        <v>127</v>
      </c>
      <c r="C34" s="42" t="s">
        <v>22</v>
      </c>
      <c r="D34" s="81" t="s">
        <v>128</v>
      </c>
      <c r="E34" s="85" t="s">
        <v>122</v>
      </c>
      <c r="F34" s="42" t="s">
        <v>112</v>
      </c>
      <c r="G34" s="91">
        <v>9.7</v>
      </c>
      <c r="H34" s="91">
        <v>9.7</v>
      </c>
      <c r="I34" s="66">
        <f t="shared" si="0"/>
        <v>10864</v>
      </c>
      <c r="J34" s="67">
        <f t="shared" si="1"/>
        <v>662.704</v>
      </c>
      <c r="K34" s="68">
        <v>0.8</v>
      </c>
      <c r="L34" s="67">
        <f t="shared" si="2"/>
        <v>530.1632</v>
      </c>
      <c r="M34" s="92">
        <f t="shared" si="3"/>
        <v>132.5408</v>
      </c>
      <c r="N34" s="81" t="s">
        <v>129</v>
      </c>
      <c r="O34" s="70" t="s">
        <v>27</v>
      </c>
      <c r="P34" s="32"/>
      <c r="Q34" s="86"/>
    </row>
    <row r="35" s="4" customFormat="1" ht="18.6" customHeight="1" spans="1:17">
      <c r="A35" s="34">
        <f t="shared" si="5"/>
        <v>29</v>
      </c>
      <c r="B35" s="90" t="s">
        <v>130</v>
      </c>
      <c r="C35" s="42" t="s">
        <v>22</v>
      </c>
      <c r="D35" s="81" t="s">
        <v>58</v>
      </c>
      <c r="E35" s="85" t="s">
        <v>131</v>
      </c>
      <c r="F35" s="42" t="s">
        <v>112</v>
      </c>
      <c r="G35" s="91">
        <v>12.4</v>
      </c>
      <c r="H35" s="91">
        <v>12.4</v>
      </c>
      <c r="I35" s="66">
        <f t="shared" si="0"/>
        <v>13888</v>
      </c>
      <c r="J35" s="67">
        <f t="shared" si="1"/>
        <v>847.168</v>
      </c>
      <c r="K35" s="68">
        <v>0.8</v>
      </c>
      <c r="L35" s="67">
        <f t="shared" si="2"/>
        <v>677.7344</v>
      </c>
      <c r="M35" s="92">
        <f t="shared" si="3"/>
        <v>169.4336</v>
      </c>
      <c r="N35" s="81" t="s">
        <v>132</v>
      </c>
      <c r="O35" s="70" t="s">
        <v>27</v>
      </c>
      <c r="P35" s="32"/>
      <c r="Q35" s="86"/>
    </row>
    <row r="36" s="4" customFormat="1" ht="18.6" customHeight="1" spans="1:17">
      <c r="A36" s="34">
        <f t="shared" si="5"/>
        <v>30</v>
      </c>
      <c r="B36" s="90" t="s">
        <v>133</v>
      </c>
      <c r="C36" s="42" t="s">
        <v>22</v>
      </c>
      <c r="D36" s="81" t="s">
        <v>134</v>
      </c>
      <c r="E36" s="85" t="s">
        <v>135</v>
      </c>
      <c r="F36" s="42" t="s">
        <v>112</v>
      </c>
      <c r="G36" s="91">
        <v>10</v>
      </c>
      <c r="H36" s="91">
        <v>10</v>
      </c>
      <c r="I36" s="66">
        <f t="shared" ref="I36:I67" si="6">G36*1120</f>
        <v>11200</v>
      </c>
      <c r="J36" s="67">
        <f t="shared" ref="J36:J67" si="7">G36*68.32</f>
        <v>683.2</v>
      </c>
      <c r="K36" s="68">
        <v>0.8</v>
      </c>
      <c r="L36" s="67">
        <f t="shared" ref="L36:L67" si="8">J36*K36</f>
        <v>546.56</v>
      </c>
      <c r="M36" s="92">
        <f t="shared" ref="M36:M67" si="9">G36*13.664</f>
        <v>136.64</v>
      </c>
      <c r="N36" s="81" t="s">
        <v>136</v>
      </c>
      <c r="O36" s="70" t="s">
        <v>27</v>
      </c>
      <c r="P36" s="32"/>
      <c r="Q36" s="86"/>
    </row>
    <row r="37" s="4" customFormat="1" ht="18.6" customHeight="1" spans="1:17">
      <c r="A37" s="34">
        <f t="shared" si="5"/>
        <v>31</v>
      </c>
      <c r="B37" s="90" t="s">
        <v>137</v>
      </c>
      <c r="C37" s="42" t="s">
        <v>22</v>
      </c>
      <c r="D37" s="81" t="s">
        <v>58</v>
      </c>
      <c r="E37" s="85" t="s">
        <v>138</v>
      </c>
      <c r="F37" s="42" t="s">
        <v>112</v>
      </c>
      <c r="G37" s="91">
        <v>18.6</v>
      </c>
      <c r="H37" s="91">
        <v>18.6</v>
      </c>
      <c r="I37" s="66">
        <f t="shared" si="6"/>
        <v>20832</v>
      </c>
      <c r="J37" s="67">
        <f t="shared" si="7"/>
        <v>1270.752</v>
      </c>
      <c r="K37" s="68">
        <v>0.8</v>
      </c>
      <c r="L37" s="67">
        <f t="shared" si="8"/>
        <v>1016.6016</v>
      </c>
      <c r="M37" s="92">
        <f t="shared" si="9"/>
        <v>254.1504</v>
      </c>
      <c r="N37" s="81" t="s">
        <v>139</v>
      </c>
      <c r="O37" s="70" t="s">
        <v>27</v>
      </c>
      <c r="P37" s="32"/>
      <c r="Q37" s="86"/>
    </row>
    <row r="38" s="4" customFormat="1" ht="18.6" customHeight="1" spans="1:17">
      <c r="A38" s="34">
        <f t="shared" si="5"/>
        <v>32</v>
      </c>
      <c r="B38" s="90" t="s">
        <v>140</v>
      </c>
      <c r="C38" s="42" t="s">
        <v>22</v>
      </c>
      <c r="D38" s="81" t="s">
        <v>141</v>
      </c>
      <c r="E38" s="85" t="s">
        <v>142</v>
      </c>
      <c r="F38" s="42" t="s">
        <v>112</v>
      </c>
      <c r="G38" s="91">
        <v>12.4</v>
      </c>
      <c r="H38" s="91">
        <v>12.4</v>
      </c>
      <c r="I38" s="66">
        <f t="shared" si="6"/>
        <v>13888</v>
      </c>
      <c r="J38" s="67">
        <f t="shared" si="7"/>
        <v>847.168</v>
      </c>
      <c r="K38" s="68">
        <v>0.8</v>
      </c>
      <c r="L38" s="67">
        <f t="shared" si="8"/>
        <v>677.7344</v>
      </c>
      <c r="M38" s="92">
        <f t="shared" si="9"/>
        <v>169.4336</v>
      </c>
      <c r="N38" s="81" t="s">
        <v>143</v>
      </c>
      <c r="O38" s="70" t="s">
        <v>27</v>
      </c>
      <c r="P38" s="32"/>
      <c r="Q38" s="86"/>
    </row>
    <row r="39" s="4" customFormat="1" ht="18.6" customHeight="1" spans="1:17">
      <c r="A39" s="34">
        <f t="shared" si="5"/>
        <v>33</v>
      </c>
      <c r="B39" s="90" t="s">
        <v>144</v>
      </c>
      <c r="C39" s="42" t="s">
        <v>22</v>
      </c>
      <c r="D39" s="81" t="s">
        <v>145</v>
      </c>
      <c r="E39" s="85" t="s">
        <v>146</v>
      </c>
      <c r="F39" s="42" t="s">
        <v>112</v>
      </c>
      <c r="G39" s="91">
        <v>52.65</v>
      </c>
      <c r="H39" s="91">
        <v>52.65</v>
      </c>
      <c r="I39" s="66">
        <f t="shared" si="6"/>
        <v>58968</v>
      </c>
      <c r="J39" s="67">
        <f t="shared" si="7"/>
        <v>3597.048</v>
      </c>
      <c r="K39" s="68">
        <v>0.8</v>
      </c>
      <c r="L39" s="67">
        <f t="shared" si="8"/>
        <v>2877.6384</v>
      </c>
      <c r="M39" s="92">
        <f t="shared" si="9"/>
        <v>719.4096</v>
      </c>
      <c r="N39" s="81" t="s">
        <v>147</v>
      </c>
      <c r="O39" s="70" t="s">
        <v>27</v>
      </c>
      <c r="P39" s="87"/>
      <c r="Q39" s="86"/>
    </row>
    <row r="40" s="4" customFormat="1" ht="18.6" customHeight="1" spans="1:17">
      <c r="A40" s="34">
        <f t="shared" si="5"/>
        <v>34</v>
      </c>
      <c r="B40" s="90" t="s">
        <v>148</v>
      </c>
      <c r="C40" s="42" t="s">
        <v>22</v>
      </c>
      <c r="D40" s="81" t="s">
        <v>54</v>
      </c>
      <c r="E40" s="85" t="s">
        <v>149</v>
      </c>
      <c r="F40" s="42" t="s">
        <v>112</v>
      </c>
      <c r="G40" s="91">
        <v>41</v>
      </c>
      <c r="H40" s="91">
        <v>41</v>
      </c>
      <c r="I40" s="66">
        <f t="shared" si="6"/>
        <v>45920</v>
      </c>
      <c r="J40" s="67">
        <f t="shared" si="7"/>
        <v>2801.12</v>
      </c>
      <c r="K40" s="68">
        <v>0.8</v>
      </c>
      <c r="L40" s="67">
        <f t="shared" si="8"/>
        <v>2240.896</v>
      </c>
      <c r="M40" s="92">
        <f t="shared" si="9"/>
        <v>560.224</v>
      </c>
      <c r="N40" s="81" t="s">
        <v>150</v>
      </c>
      <c r="O40" s="70" t="s">
        <v>27</v>
      </c>
      <c r="P40" s="32"/>
      <c r="Q40" s="86"/>
    </row>
    <row r="41" s="4" customFormat="1" ht="18.6" customHeight="1" spans="1:17">
      <c r="A41" s="34">
        <f t="shared" si="5"/>
        <v>35</v>
      </c>
      <c r="B41" s="90" t="s">
        <v>151</v>
      </c>
      <c r="C41" s="42" t="s">
        <v>22</v>
      </c>
      <c r="D41" s="81" t="s">
        <v>152</v>
      </c>
      <c r="E41" s="85" t="s">
        <v>153</v>
      </c>
      <c r="F41" s="42" t="s">
        <v>112</v>
      </c>
      <c r="G41" s="91">
        <v>9.3</v>
      </c>
      <c r="H41" s="91">
        <v>9.3</v>
      </c>
      <c r="I41" s="66">
        <f t="shared" si="6"/>
        <v>10416</v>
      </c>
      <c r="J41" s="67">
        <f t="shared" si="7"/>
        <v>635.376</v>
      </c>
      <c r="K41" s="68">
        <v>0.8</v>
      </c>
      <c r="L41" s="67">
        <f t="shared" si="8"/>
        <v>508.3008</v>
      </c>
      <c r="M41" s="92">
        <f t="shared" si="9"/>
        <v>127.0752</v>
      </c>
      <c r="N41" s="81" t="s">
        <v>154</v>
      </c>
      <c r="O41" s="70" t="s">
        <v>27</v>
      </c>
      <c r="P41" s="32"/>
      <c r="Q41" s="86"/>
    </row>
    <row r="42" s="4" customFormat="1" ht="18.6" customHeight="1" spans="1:17">
      <c r="A42" s="34">
        <f t="shared" si="5"/>
        <v>36</v>
      </c>
      <c r="B42" s="90" t="s">
        <v>155</v>
      </c>
      <c r="C42" s="42" t="s">
        <v>22</v>
      </c>
      <c r="D42" s="81" t="s">
        <v>41</v>
      </c>
      <c r="E42" s="85" t="s">
        <v>156</v>
      </c>
      <c r="F42" s="42" t="s">
        <v>157</v>
      </c>
      <c r="G42" s="91">
        <v>20.36</v>
      </c>
      <c r="H42" s="91">
        <v>20.36</v>
      </c>
      <c r="I42" s="66">
        <f t="shared" si="6"/>
        <v>22803.2</v>
      </c>
      <c r="J42" s="67">
        <f t="shared" si="7"/>
        <v>1390.9952</v>
      </c>
      <c r="K42" s="68">
        <v>0.8</v>
      </c>
      <c r="L42" s="67">
        <f t="shared" si="8"/>
        <v>1112.79616</v>
      </c>
      <c r="M42" s="92">
        <f t="shared" si="9"/>
        <v>278.19904</v>
      </c>
      <c r="N42" s="81" t="s">
        <v>158</v>
      </c>
      <c r="O42" s="70" t="s">
        <v>27</v>
      </c>
      <c r="P42" s="32"/>
      <c r="Q42" s="86"/>
    </row>
    <row r="43" s="4" customFormat="1" ht="18.6" customHeight="1" spans="1:17">
      <c r="A43" s="34">
        <f t="shared" si="5"/>
        <v>37</v>
      </c>
      <c r="B43" s="90" t="s">
        <v>159</v>
      </c>
      <c r="C43" s="42" t="s">
        <v>22</v>
      </c>
      <c r="D43" s="81" t="s">
        <v>29</v>
      </c>
      <c r="E43" s="85" t="s">
        <v>160</v>
      </c>
      <c r="F43" s="42" t="s">
        <v>157</v>
      </c>
      <c r="G43" s="91">
        <v>15</v>
      </c>
      <c r="H43" s="91">
        <v>15</v>
      </c>
      <c r="I43" s="66">
        <f t="shared" si="6"/>
        <v>16800</v>
      </c>
      <c r="J43" s="67">
        <f t="shared" si="7"/>
        <v>1024.8</v>
      </c>
      <c r="K43" s="68">
        <v>0.8</v>
      </c>
      <c r="L43" s="67">
        <f t="shared" si="8"/>
        <v>819.84</v>
      </c>
      <c r="M43" s="92">
        <f t="shared" si="9"/>
        <v>204.96</v>
      </c>
      <c r="N43" s="81" t="s">
        <v>161</v>
      </c>
      <c r="O43" s="70" t="s">
        <v>27</v>
      </c>
      <c r="P43" s="32"/>
      <c r="Q43" s="86"/>
    </row>
    <row r="44" s="4" customFormat="1" ht="18.6" customHeight="1" spans="1:17">
      <c r="A44" s="34">
        <f t="shared" ref="A44:A53" si="10">ROW()-6</f>
        <v>38</v>
      </c>
      <c r="B44" s="90" t="s">
        <v>162</v>
      </c>
      <c r="C44" s="42" t="s">
        <v>22</v>
      </c>
      <c r="D44" s="81" t="s">
        <v>163</v>
      </c>
      <c r="E44" s="85" t="s">
        <v>164</v>
      </c>
      <c r="F44" s="42" t="s">
        <v>157</v>
      </c>
      <c r="G44" s="91">
        <v>99</v>
      </c>
      <c r="H44" s="91">
        <v>99</v>
      </c>
      <c r="I44" s="66">
        <f t="shared" si="6"/>
        <v>110880</v>
      </c>
      <c r="J44" s="67">
        <f t="shared" si="7"/>
        <v>6763.68</v>
      </c>
      <c r="K44" s="68">
        <v>0.8</v>
      </c>
      <c r="L44" s="67">
        <f t="shared" si="8"/>
        <v>5410.944</v>
      </c>
      <c r="M44" s="92">
        <f t="shared" si="9"/>
        <v>1352.736</v>
      </c>
      <c r="N44" s="81" t="s">
        <v>165</v>
      </c>
      <c r="O44" s="70" t="s">
        <v>27</v>
      </c>
      <c r="P44" s="32"/>
      <c r="Q44" s="86"/>
    </row>
    <row r="45" s="4" customFormat="1" ht="18.6" customHeight="1" spans="1:17">
      <c r="A45" s="34">
        <f t="shared" si="10"/>
        <v>39</v>
      </c>
      <c r="B45" s="90" t="s">
        <v>166</v>
      </c>
      <c r="C45" s="42" t="s">
        <v>22</v>
      </c>
      <c r="D45" s="81" t="s">
        <v>134</v>
      </c>
      <c r="E45" s="85" t="s">
        <v>167</v>
      </c>
      <c r="F45" s="42" t="s">
        <v>157</v>
      </c>
      <c r="G45" s="91">
        <v>70</v>
      </c>
      <c r="H45" s="91">
        <v>70</v>
      </c>
      <c r="I45" s="66">
        <f t="shared" si="6"/>
        <v>78400</v>
      </c>
      <c r="J45" s="67">
        <f t="shared" si="7"/>
        <v>4782.4</v>
      </c>
      <c r="K45" s="68">
        <v>0.8</v>
      </c>
      <c r="L45" s="67">
        <f t="shared" si="8"/>
        <v>3825.92</v>
      </c>
      <c r="M45" s="92">
        <f t="shared" si="9"/>
        <v>956.48</v>
      </c>
      <c r="N45" s="81" t="s">
        <v>168</v>
      </c>
      <c r="O45" s="70" t="s">
        <v>27</v>
      </c>
      <c r="P45" s="32"/>
      <c r="Q45" s="86"/>
    </row>
    <row r="46" s="4" customFormat="1" ht="18.6" customHeight="1" spans="1:17">
      <c r="A46" s="34">
        <f t="shared" si="10"/>
        <v>40</v>
      </c>
      <c r="B46" s="90" t="s">
        <v>169</v>
      </c>
      <c r="C46" s="42" t="s">
        <v>22</v>
      </c>
      <c r="D46" s="81" t="s">
        <v>170</v>
      </c>
      <c r="E46" s="85" t="s">
        <v>171</v>
      </c>
      <c r="F46" s="42" t="s">
        <v>157</v>
      </c>
      <c r="G46" s="91">
        <v>28.2</v>
      </c>
      <c r="H46" s="91">
        <v>28.2</v>
      </c>
      <c r="I46" s="66">
        <f t="shared" si="6"/>
        <v>31584</v>
      </c>
      <c r="J46" s="67">
        <f t="shared" si="7"/>
        <v>1926.624</v>
      </c>
      <c r="K46" s="68">
        <v>0.8</v>
      </c>
      <c r="L46" s="67">
        <f t="shared" si="8"/>
        <v>1541.2992</v>
      </c>
      <c r="M46" s="92">
        <f t="shared" si="9"/>
        <v>385.3248</v>
      </c>
      <c r="N46" s="81" t="s">
        <v>172</v>
      </c>
      <c r="O46" s="70" t="s">
        <v>27</v>
      </c>
      <c r="P46" s="32"/>
      <c r="Q46" s="86"/>
    </row>
    <row r="47" s="4" customFormat="1" ht="18.6" customHeight="1" spans="1:17">
      <c r="A47" s="34">
        <f t="shared" si="10"/>
        <v>41</v>
      </c>
      <c r="B47" s="90" t="s">
        <v>173</v>
      </c>
      <c r="C47" s="42" t="s">
        <v>22</v>
      </c>
      <c r="D47" s="81" t="s">
        <v>107</v>
      </c>
      <c r="E47" s="85" t="s">
        <v>174</v>
      </c>
      <c r="F47" s="42" t="s">
        <v>157</v>
      </c>
      <c r="G47" s="91">
        <v>15.6</v>
      </c>
      <c r="H47" s="91">
        <v>15.6</v>
      </c>
      <c r="I47" s="66">
        <f t="shared" si="6"/>
        <v>17472</v>
      </c>
      <c r="J47" s="67">
        <f t="shared" si="7"/>
        <v>1065.792</v>
      </c>
      <c r="K47" s="68">
        <v>0.8</v>
      </c>
      <c r="L47" s="67">
        <f t="shared" si="8"/>
        <v>852.6336</v>
      </c>
      <c r="M47" s="92">
        <f t="shared" si="9"/>
        <v>213.1584</v>
      </c>
      <c r="N47" s="81" t="s">
        <v>175</v>
      </c>
      <c r="O47" s="70" t="s">
        <v>27</v>
      </c>
      <c r="P47" s="71"/>
      <c r="Q47" s="71"/>
    </row>
    <row r="48" s="4" customFormat="1" ht="18.6" customHeight="1" spans="1:17">
      <c r="A48" s="34">
        <f t="shared" si="10"/>
        <v>42</v>
      </c>
      <c r="B48" s="90" t="s">
        <v>176</v>
      </c>
      <c r="C48" s="42" t="s">
        <v>22</v>
      </c>
      <c r="D48" s="81" t="s">
        <v>177</v>
      </c>
      <c r="E48" s="85" t="s">
        <v>178</v>
      </c>
      <c r="F48" s="42" t="s">
        <v>179</v>
      </c>
      <c r="G48" s="91">
        <v>7.8</v>
      </c>
      <c r="H48" s="91">
        <v>7.8</v>
      </c>
      <c r="I48" s="66">
        <f t="shared" si="6"/>
        <v>8736</v>
      </c>
      <c r="J48" s="67">
        <f t="shared" si="7"/>
        <v>532.896</v>
      </c>
      <c r="K48" s="68">
        <v>0.8</v>
      </c>
      <c r="L48" s="67">
        <f t="shared" si="8"/>
        <v>426.3168</v>
      </c>
      <c r="M48" s="92">
        <f t="shared" si="9"/>
        <v>106.5792</v>
      </c>
      <c r="N48" s="81" t="s">
        <v>180</v>
      </c>
      <c r="O48" s="70" t="s">
        <v>27</v>
      </c>
      <c r="P48" s="71"/>
      <c r="Q48" s="71"/>
    </row>
    <row r="49" s="4" customFormat="1" ht="18.6" customHeight="1" spans="1:17">
      <c r="A49" s="34">
        <f t="shared" si="10"/>
        <v>43</v>
      </c>
      <c r="B49" s="90" t="s">
        <v>181</v>
      </c>
      <c r="C49" s="42" t="s">
        <v>22</v>
      </c>
      <c r="D49" s="81" t="s">
        <v>182</v>
      </c>
      <c r="E49" s="85" t="s">
        <v>183</v>
      </c>
      <c r="F49" s="42" t="s">
        <v>179</v>
      </c>
      <c r="G49" s="91">
        <v>3.5</v>
      </c>
      <c r="H49" s="91">
        <v>3.5</v>
      </c>
      <c r="I49" s="66">
        <f t="shared" si="6"/>
        <v>3920</v>
      </c>
      <c r="J49" s="67">
        <f t="shared" si="7"/>
        <v>239.12</v>
      </c>
      <c r="K49" s="68">
        <v>0.8</v>
      </c>
      <c r="L49" s="67">
        <f t="shared" si="8"/>
        <v>191.296</v>
      </c>
      <c r="M49" s="92">
        <f t="shared" si="9"/>
        <v>47.824</v>
      </c>
      <c r="N49" s="81" t="s">
        <v>184</v>
      </c>
      <c r="O49" s="70" t="s">
        <v>27</v>
      </c>
      <c r="P49" s="71"/>
      <c r="Q49" s="71"/>
    </row>
    <row r="50" s="4" customFormat="1" ht="18.6" customHeight="1" spans="1:17">
      <c r="A50" s="34">
        <f t="shared" si="10"/>
        <v>44</v>
      </c>
      <c r="B50" s="90" t="s">
        <v>185</v>
      </c>
      <c r="C50" s="42" t="s">
        <v>22</v>
      </c>
      <c r="D50" s="81" t="s">
        <v>177</v>
      </c>
      <c r="E50" s="85" t="s">
        <v>186</v>
      </c>
      <c r="F50" s="42" t="s">
        <v>179</v>
      </c>
      <c r="G50" s="91">
        <v>10.4</v>
      </c>
      <c r="H50" s="91">
        <v>10.4</v>
      </c>
      <c r="I50" s="66">
        <f t="shared" si="6"/>
        <v>11648</v>
      </c>
      <c r="J50" s="67">
        <f t="shared" si="7"/>
        <v>710.528</v>
      </c>
      <c r="K50" s="68">
        <v>0.8</v>
      </c>
      <c r="L50" s="67">
        <f t="shared" si="8"/>
        <v>568.4224</v>
      </c>
      <c r="M50" s="92">
        <f t="shared" si="9"/>
        <v>142.1056</v>
      </c>
      <c r="N50" s="81" t="s">
        <v>187</v>
      </c>
      <c r="O50" s="70" t="s">
        <v>27</v>
      </c>
      <c r="P50" s="71"/>
      <c r="Q50" s="71"/>
    </row>
    <row r="51" s="4" customFormat="1" ht="18.6" customHeight="1" spans="1:17">
      <c r="A51" s="34">
        <f t="shared" si="10"/>
        <v>45</v>
      </c>
      <c r="B51" s="90" t="s">
        <v>188</v>
      </c>
      <c r="C51" s="42" t="s">
        <v>22</v>
      </c>
      <c r="D51" s="81" t="s">
        <v>110</v>
      </c>
      <c r="E51" s="85" t="s">
        <v>189</v>
      </c>
      <c r="F51" s="42" t="s">
        <v>179</v>
      </c>
      <c r="G51" s="91">
        <v>9.6</v>
      </c>
      <c r="H51" s="91">
        <v>9.6</v>
      </c>
      <c r="I51" s="66">
        <f t="shared" si="6"/>
        <v>10752</v>
      </c>
      <c r="J51" s="67">
        <f t="shared" si="7"/>
        <v>655.872</v>
      </c>
      <c r="K51" s="68">
        <v>0.8</v>
      </c>
      <c r="L51" s="67">
        <f t="shared" si="8"/>
        <v>524.6976</v>
      </c>
      <c r="M51" s="92">
        <f t="shared" si="9"/>
        <v>131.1744</v>
      </c>
      <c r="N51" s="81" t="s">
        <v>190</v>
      </c>
      <c r="O51" s="70" t="s">
        <v>27</v>
      </c>
      <c r="P51" s="71"/>
      <c r="Q51" s="71"/>
    </row>
    <row r="52" s="4" customFormat="1" ht="18.6" customHeight="1" spans="1:17">
      <c r="A52" s="34">
        <f t="shared" si="10"/>
        <v>46</v>
      </c>
      <c r="B52" s="90" t="s">
        <v>191</v>
      </c>
      <c r="C52" s="42" t="s">
        <v>22</v>
      </c>
      <c r="D52" s="81" t="s">
        <v>29</v>
      </c>
      <c r="E52" s="85" t="s">
        <v>81</v>
      </c>
      <c r="F52" s="42" t="s">
        <v>192</v>
      </c>
      <c r="G52" s="91">
        <v>16</v>
      </c>
      <c r="H52" s="91">
        <v>16</v>
      </c>
      <c r="I52" s="66">
        <f t="shared" si="6"/>
        <v>17920</v>
      </c>
      <c r="J52" s="67">
        <f t="shared" si="7"/>
        <v>1093.12</v>
      </c>
      <c r="K52" s="68">
        <v>0.8</v>
      </c>
      <c r="L52" s="67">
        <f t="shared" si="8"/>
        <v>874.496</v>
      </c>
      <c r="M52" s="92">
        <f t="shared" si="9"/>
        <v>218.624</v>
      </c>
      <c r="N52" s="81" t="s">
        <v>193</v>
      </c>
      <c r="O52" s="70" t="s">
        <v>27</v>
      </c>
      <c r="P52" s="71"/>
      <c r="Q52" s="71"/>
    </row>
    <row r="53" s="4" customFormat="1" ht="18.6" customHeight="1" spans="1:17">
      <c r="A53" s="34">
        <f t="shared" si="10"/>
        <v>47</v>
      </c>
      <c r="B53" s="90" t="s">
        <v>194</v>
      </c>
      <c r="C53" s="42" t="s">
        <v>22</v>
      </c>
      <c r="D53" s="81" t="s">
        <v>195</v>
      </c>
      <c r="E53" s="85" t="s">
        <v>196</v>
      </c>
      <c r="F53" s="42" t="s">
        <v>192</v>
      </c>
      <c r="G53" s="91">
        <v>9.6</v>
      </c>
      <c r="H53" s="91">
        <v>9.6</v>
      </c>
      <c r="I53" s="66">
        <f t="shared" si="6"/>
        <v>10752</v>
      </c>
      <c r="J53" s="67">
        <f t="shared" si="7"/>
        <v>655.872</v>
      </c>
      <c r="K53" s="68">
        <v>0.8</v>
      </c>
      <c r="L53" s="67">
        <f t="shared" si="8"/>
        <v>524.6976</v>
      </c>
      <c r="M53" s="92">
        <f t="shared" si="9"/>
        <v>131.1744</v>
      </c>
      <c r="N53" s="81" t="s">
        <v>197</v>
      </c>
      <c r="O53" s="70" t="s">
        <v>27</v>
      </c>
      <c r="P53" s="71"/>
      <c r="Q53" s="71"/>
    </row>
    <row r="54" s="4" customFormat="1" ht="18.6" customHeight="1" spans="1:17">
      <c r="A54" s="34">
        <f t="shared" ref="A54:A63" si="11">ROW()-6</f>
        <v>48</v>
      </c>
      <c r="B54" s="90" t="s">
        <v>198</v>
      </c>
      <c r="C54" s="42" t="s">
        <v>22</v>
      </c>
      <c r="D54" s="81" t="s">
        <v>103</v>
      </c>
      <c r="E54" s="85" t="s">
        <v>199</v>
      </c>
      <c r="F54" s="42" t="s">
        <v>192</v>
      </c>
      <c r="G54" s="91">
        <v>19.2</v>
      </c>
      <c r="H54" s="91">
        <v>19.2</v>
      </c>
      <c r="I54" s="66">
        <f t="shared" si="6"/>
        <v>21504</v>
      </c>
      <c r="J54" s="67">
        <f t="shared" si="7"/>
        <v>1311.744</v>
      </c>
      <c r="K54" s="68">
        <v>0.8</v>
      </c>
      <c r="L54" s="67">
        <f t="shared" si="8"/>
        <v>1049.3952</v>
      </c>
      <c r="M54" s="92">
        <f t="shared" si="9"/>
        <v>262.3488</v>
      </c>
      <c r="N54" s="81" t="s">
        <v>200</v>
      </c>
      <c r="O54" s="70" t="s">
        <v>27</v>
      </c>
      <c r="P54" s="71"/>
      <c r="Q54" s="71"/>
    </row>
    <row r="55" s="4" customFormat="1" ht="18.6" customHeight="1" spans="1:17">
      <c r="A55" s="34">
        <f t="shared" si="11"/>
        <v>49</v>
      </c>
      <c r="B55" s="90" t="s">
        <v>201</v>
      </c>
      <c r="C55" s="42" t="s">
        <v>22</v>
      </c>
      <c r="D55" s="81" t="s">
        <v>163</v>
      </c>
      <c r="E55" s="85" t="s">
        <v>202</v>
      </c>
      <c r="F55" s="42" t="s">
        <v>192</v>
      </c>
      <c r="G55" s="91">
        <v>9.6</v>
      </c>
      <c r="H55" s="91">
        <v>9.6</v>
      </c>
      <c r="I55" s="66">
        <f t="shared" si="6"/>
        <v>10752</v>
      </c>
      <c r="J55" s="67">
        <f t="shared" si="7"/>
        <v>655.872</v>
      </c>
      <c r="K55" s="68">
        <v>0.8</v>
      </c>
      <c r="L55" s="67">
        <f t="shared" si="8"/>
        <v>524.6976</v>
      </c>
      <c r="M55" s="92">
        <f t="shared" si="9"/>
        <v>131.1744</v>
      </c>
      <c r="N55" s="81" t="s">
        <v>203</v>
      </c>
      <c r="O55" s="70" t="s">
        <v>27</v>
      </c>
      <c r="P55" s="71"/>
      <c r="Q55" s="71"/>
    </row>
    <row r="56" s="4" customFormat="1" ht="18.6" customHeight="1" spans="1:17">
      <c r="A56" s="34">
        <f t="shared" si="11"/>
        <v>50</v>
      </c>
      <c r="B56" s="90" t="s">
        <v>204</v>
      </c>
      <c r="C56" s="42" t="s">
        <v>22</v>
      </c>
      <c r="D56" s="81" t="s">
        <v>107</v>
      </c>
      <c r="E56" s="85" t="s">
        <v>205</v>
      </c>
      <c r="F56" s="42" t="s">
        <v>192</v>
      </c>
      <c r="G56" s="91">
        <v>99</v>
      </c>
      <c r="H56" s="91">
        <v>99</v>
      </c>
      <c r="I56" s="66">
        <f t="shared" si="6"/>
        <v>110880</v>
      </c>
      <c r="J56" s="67">
        <f t="shared" si="7"/>
        <v>6763.68</v>
      </c>
      <c r="K56" s="68">
        <v>0.8</v>
      </c>
      <c r="L56" s="67">
        <f t="shared" si="8"/>
        <v>5410.944</v>
      </c>
      <c r="M56" s="92">
        <f t="shared" si="9"/>
        <v>1352.736</v>
      </c>
      <c r="N56" s="81" t="s">
        <v>206</v>
      </c>
      <c r="O56" s="70" t="s">
        <v>27</v>
      </c>
      <c r="P56" s="71"/>
      <c r="Q56" s="71"/>
    </row>
    <row r="57" s="4" customFormat="1" ht="18.6" customHeight="1" spans="1:17">
      <c r="A57" s="34">
        <f t="shared" si="11"/>
        <v>51</v>
      </c>
      <c r="B57" s="90" t="s">
        <v>207</v>
      </c>
      <c r="C57" s="42" t="s">
        <v>22</v>
      </c>
      <c r="D57" s="81" t="s">
        <v>208</v>
      </c>
      <c r="E57" s="85" t="s">
        <v>209</v>
      </c>
      <c r="F57" s="42" t="s">
        <v>192</v>
      </c>
      <c r="G57" s="91">
        <v>9.6</v>
      </c>
      <c r="H57" s="91">
        <v>9.6</v>
      </c>
      <c r="I57" s="66">
        <f t="shared" si="6"/>
        <v>10752</v>
      </c>
      <c r="J57" s="67">
        <f t="shared" si="7"/>
        <v>655.872</v>
      </c>
      <c r="K57" s="68">
        <v>0.8</v>
      </c>
      <c r="L57" s="67">
        <f t="shared" si="8"/>
        <v>524.6976</v>
      </c>
      <c r="M57" s="92">
        <f t="shared" si="9"/>
        <v>131.1744</v>
      </c>
      <c r="N57" s="81" t="s">
        <v>210</v>
      </c>
      <c r="O57" s="70" t="s">
        <v>27</v>
      </c>
      <c r="P57" s="71"/>
      <c r="Q57" s="71"/>
    </row>
    <row r="58" s="4" customFormat="1" ht="18.6" customHeight="1" spans="1:17">
      <c r="A58" s="34">
        <f t="shared" si="11"/>
        <v>52</v>
      </c>
      <c r="B58" s="90" t="s">
        <v>211</v>
      </c>
      <c r="C58" s="42" t="s">
        <v>22</v>
      </c>
      <c r="D58" s="81" t="s">
        <v>212</v>
      </c>
      <c r="E58" s="85" t="s">
        <v>213</v>
      </c>
      <c r="F58" s="42" t="s">
        <v>192</v>
      </c>
      <c r="G58" s="91">
        <v>12.66</v>
      </c>
      <c r="H58" s="91">
        <v>12.66</v>
      </c>
      <c r="I58" s="66">
        <f t="shared" si="6"/>
        <v>14179.2</v>
      </c>
      <c r="J58" s="67">
        <f t="shared" si="7"/>
        <v>864.9312</v>
      </c>
      <c r="K58" s="68">
        <v>0.8</v>
      </c>
      <c r="L58" s="67">
        <f t="shared" si="8"/>
        <v>691.94496</v>
      </c>
      <c r="M58" s="92">
        <f t="shared" si="9"/>
        <v>172.98624</v>
      </c>
      <c r="N58" s="81" t="s">
        <v>214</v>
      </c>
      <c r="O58" s="70" t="s">
        <v>27</v>
      </c>
      <c r="P58" s="71"/>
      <c r="Q58" s="71"/>
    </row>
    <row r="59" s="4" customFormat="1" ht="18.6" customHeight="1" spans="1:17">
      <c r="A59" s="34">
        <f t="shared" si="11"/>
        <v>53</v>
      </c>
      <c r="B59" s="90" t="s">
        <v>215</v>
      </c>
      <c r="C59" s="42" t="s">
        <v>22</v>
      </c>
      <c r="D59" s="81" t="s">
        <v>115</v>
      </c>
      <c r="E59" s="85" t="s">
        <v>216</v>
      </c>
      <c r="F59" s="42" t="s">
        <v>192</v>
      </c>
      <c r="G59" s="91">
        <v>48.7</v>
      </c>
      <c r="H59" s="91">
        <v>48.7</v>
      </c>
      <c r="I59" s="66">
        <f t="shared" si="6"/>
        <v>54544</v>
      </c>
      <c r="J59" s="67">
        <f t="shared" si="7"/>
        <v>3327.184</v>
      </c>
      <c r="K59" s="68">
        <v>0.8</v>
      </c>
      <c r="L59" s="67">
        <f t="shared" si="8"/>
        <v>2661.7472</v>
      </c>
      <c r="M59" s="92">
        <f t="shared" si="9"/>
        <v>665.4368</v>
      </c>
      <c r="N59" s="81" t="s">
        <v>217</v>
      </c>
      <c r="O59" s="70" t="s">
        <v>27</v>
      </c>
      <c r="P59" s="71"/>
      <c r="Q59" s="71"/>
    </row>
    <row r="60" s="4" customFormat="1" ht="18.6" customHeight="1" spans="1:17">
      <c r="A60" s="34">
        <f t="shared" si="11"/>
        <v>54</v>
      </c>
      <c r="B60" s="90" t="s">
        <v>218</v>
      </c>
      <c r="C60" s="42" t="s">
        <v>22</v>
      </c>
      <c r="D60" s="81" t="s">
        <v>41</v>
      </c>
      <c r="E60" s="85" t="s">
        <v>219</v>
      </c>
      <c r="F60" s="42" t="s">
        <v>220</v>
      </c>
      <c r="G60" s="91">
        <v>16</v>
      </c>
      <c r="H60" s="91">
        <v>16</v>
      </c>
      <c r="I60" s="66">
        <f t="shared" si="6"/>
        <v>17920</v>
      </c>
      <c r="J60" s="67">
        <f t="shared" si="7"/>
        <v>1093.12</v>
      </c>
      <c r="K60" s="68">
        <v>0.8</v>
      </c>
      <c r="L60" s="67">
        <f t="shared" si="8"/>
        <v>874.496</v>
      </c>
      <c r="M60" s="92">
        <f t="shared" si="9"/>
        <v>218.624</v>
      </c>
      <c r="N60" s="81" t="s">
        <v>221</v>
      </c>
      <c r="O60" s="70" t="s">
        <v>27</v>
      </c>
      <c r="P60" s="71"/>
      <c r="Q60" s="71"/>
    </row>
    <row r="61" s="4" customFormat="1" ht="18.6" customHeight="1" spans="1:17">
      <c r="A61" s="34">
        <f t="shared" si="11"/>
        <v>55</v>
      </c>
      <c r="B61" s="90" t="s">
        <v>222</v>
      </c>
      <c r="C61" s="42" t="s">
        <v>22</v>
      </c>
      <c r="D61" s="81" t="s">
        <v>115</v>
      </c>
      <c r="E61" s="85" t="s">
        <v>223</v>
      </c>
      <c r="F61" s="42" t="s">
        <v>220</v>
      </c>
      <c r="G61" s="91">
        <v>12.8</v>
      </c>
      <c r="H61" s="91">
        <v>12.8</v>
      </c>
      <c r="I61" s="66">
        <f t="shared" si="6"/>
        <v>14336</v>
      </c>
      <c r="J61" s="67">
        <f t="shared" si="7"/>
        <v>874.496</v>
      </c>
      <c r="K61" s="68">
        <v>0.8</v>
      </c>
      <c r="L61" s="67">
        <f t="shared" si="8"/>
        <v>699.5968</v>
      </c>
      <c r="M61" s="92">
        <f t="shared" si="9"/>
        <v>174.8992</v>
      </c>
      <c r="N61" s="81" t="s">
        <v>224</v>
      </c>
      <c r="O61" s="70" t="s">
        <v>27</v>
      </c>
      <c r="P61" s="71"/>
      <c r="Q61" s="71"/>
    </row>
    <row r="62" s="4" customFormat="1" ht="18.6" customHeight="1" spans="1:17">
      <c r="A62" s="34">
        <f t="shared" si="11"/>
        <v>56</v>
      </c>
      <c r="B62" s="90" t="s">
        <v>225</v>
      </c>
      <c r="C62" s="42" t="s">
        <v>22</v>
      </c>
      <c r="D62" s="81" t="s">
        <v>226</v>
      </c>
      <c r="E62" s="85" t="s">
        <v>227</v>
      </c>
      <c r="F62" s="42" t="s">
        <v>220</v>
      </c>
      <c r="G62" s="91">
        <v>12.8</v>
      </c>
      <c r="H62" s="91">
        <v>12.8</v>
      </c>
      <c r="I62" s="66">
        <f t="shared" si="6"/>
        <v>14336</v>
      </c>
      <c r="J62" s="67">
        <f t="shared" si="7"/>
        <v>874.496</v>
      </c>
      <c r="K62" s="68">
        <v>0.8</v>
      </c>
      <c r="L62" s="67">
        <f t="shared" si="8"/>
        <v>699.5968</v>
      </c>
      <c r="M62" s="92">
        <f t="shared" si="9"/>
        <v>174.8992</v>
      </c>
      <c r="N62" s="81" t="s">
        <v>228</v>
      </c>
      <c r="O62" s="70" t="s">
        <v>27</v>
      </c>
      <c r="P62" s="71"/>
      <c r="Q62" s="71"/>
    </row>
    <row r="63" s="4" customFormat="1" ht="18.6" customHeight="1" spans="1:17">
      <c r="A63" s="34">
        <f t="shared" si="11"/>
        <v>57</v>
      </c>
      <c r="B63" s="90" t="s">
        <v>229</v>
      </c>
      <c r="C63" s="42" t="s">
        <v>22</v>
      </c>
      <c r="D63" s="81" t="s">
        <v>29</v>
      </c>
      <c r="E63" s="85" t="s">
        <v>230</v>
      </c>
      <c r="F63" s="42" t="s">
        <v>220</v>
      </c>
      <c r="G63" s="91">
        <v>9.6</v>
      </c>
      <c r="H63" s="91">
        <v>9.6</v>
      </c>
      <c r="I63" s="66">
        <f t="shared" si="6"/>
        <v>10752</v>
      </c>
      <c r="J63" s="67">
        <f t="shared" si="7"/>
        <v>655.872</v>
      </c>
      <c r="K63" s="68">
        <v>0.8</v>
      </c>
      <c r="L63" s="67">
        <f t="shared" si="8"/>
        <v>524.6976</v>
      </c>
      <c r="M63" s="92">
        <f t="shared" si="9"/>
        <v>131.1744</v>
      </c>
      <c r="N63" s="81" t="s">
        <v>231</v>
      </c>
      <c r="O63" s="70" t="s">
        <v>27</v>
      </c>
      <c r="P63" s="71"/>
      <c r="Q63" s="71"/>
    </row>
    <row r="64" s="4" customFormat="1" ht="18.6" customHeight="1" spans="1:17">
      <c r="A64" s="34">
        <f t="shared" ref="A64:A73" si="12">ROW()-6</f>
        <v>58</v>
      </c>
      <c r="B64" s="90" t="s">
        <v>232</v>
      </c>
      <c r="C64" s="42" t="s">
        <v>22</v>
      </c>
      <c r="D64" s="81" t="s">
        <v>29</v>
      </c>
      <c r="E64" s="85" t="s">
        <v>233</v>
      </c>
      <c r="F64" s="42" t="s">
        <v>220</v>
      </c>
      <c r="G64" s="91">
        <v>16</v>
      </c>
      <c r="H64" s="91">
        <v>16</v>
      </c>
      <c r="I64" s="66">
        <f t="shared" si="6"/>
        <v>17920</v>
      </c>
      <c r="J64" s="67">
        <f t="shared" si="7"/>
        <v>1093.12</v>
      </c>
      <c r="K64" s="68">
        <v>0.8</v>
      </c>
      <c r="L64" s="67">
        <f t="shared" si="8"/>
        <v>874.496</v>
      </c>
      <c r="M64" s="92">
        <f t="shared" si="9"/>
        <v>218.624</v>
      </c>
      <c r="N64" s="81" t="s">
        <v>234</v>
      </c>
      <c r="O64" s="70" t="s">
        <v>27</v>
      </c>
      <c r="P64" s="71"/>
      <c r="Q64" s="71"/>
    </row>
    <row r="65" s="4" customFormat="1" ht="18.6" customHeight="1" spans="1:17">
      <c r="A65" s="34">
        <f t="shared" si="12"/>
        <v>59</v>
      </c>
      <c r="B65" s="90" t="s">
        <v>235</v>
      </c>
      <c r="C65" s="42" t="s">
        <v>22</v>
      </c>
      <c r="D65" s="81" t="s">
        <v>58</v>
      </c>
      <c r="E65" s="85" t="s">
        <v>236</v>
      </c>
      <c r="F65" s="42" t="s">
        <v>220</v>
      </c>
      <c r="G65" s="91">
        <v>12.8</v>
      </c>
      <c r="H65" s="91">
        <v>12.8</v>
      </c>
      <c r="I65" s="66">
        <f t="shared" si="6"/>
        <v>14336</v>
      </c>
      <c r="J65" s="67">
        <f t="shared" si="7"/>
        <v>874.496</v>
      </c>
      <c r="K65" s="68">
        <v>0.8</v>
      </c>
      <c r="L65" s="67">
        <f t="shared" si="8"/>
        <v>699.5968</v>
      </c>
      <c r="M65" s="92">
        <f t="shared" si="9"/>
        <v>174.8992</v>
      </c>
      <c r="N65" s="81" t="s">
        <v>237</v>
      </c>
      <c r="O65" s="70" t="s">
        <v>27</v>
      </c>
      <c r="P65" s="71"/>
      <c r="Q65" s="71"/>
    </row>
    <row r="66" s="4" customFormat="1" ht="18.6" customHeight="1" spans="1:17">
      <c r="A66" s="34">
        <f t="shared" si="12"/>
        <v>60</v>
      </c>
      <c r="B66" s="90" t="s">
        <v>238</v>
      </c>
      <c r="C66" s="42" t="s">
        <v>22</v>
      </c>
      <c r="D66" s="81" t="s">
        <v>239</v>
      </c>
      <c r="E66" s="85" t="s">
        <v>240</v>
      </c>
      <c r="F66" s="42" t="s">
        <v>220</v>
      </c>
      <c r="G66" s="91">
        <v>15</v>
      </c>
      <c r="H66" s="91">
        <v>15</v>
      </c>
      <c r="I66" s="66">
        <f t="shared" si="6"/>
        <v>16800</v>
      </c>
      <c r="J66" s="67">
        <f t="shared" si="7"/>
        <v>1024.8</v>
      </c>
      <c r="K66" s="68">
        <v>0.8</v>
      </c>
      <c r="L66" s="67">
        <f t="shared" si="8"/>
        <v>819.84</v>
      </c>
      <c r="M66" s="92">
        <f t="shared" si="9"/>
        <v>204.96</v>
      </c>
      <c r="N66" s="81" t="s">
        <v>241</v>
      </c>
      <c r="O66" s="70" t="s">
        <v>27</v>
      </c>
      <c r="P66" s="71"/>
      <c r="Q66" s="71"/>
    </row>
    <row r="67" s="4" customFormat="1" ht="18.6" customHeight="1" spans="1:17">
      <c r="A67" s="34">
        <f t="shared" si="12"/>
        <v>61</v>
      </c>
      <c r="B67" s="90" t="s">
        <v>242</v>
      </c>
      <c r="C67" s="42" t="s">
        <v>22</v>
      </c>
      <c r="D67" s="81" t="s">
        <v>29</v>
      </c>
      <c r="E67" s="85" t="s">
        <v>243</v>
      </c>
      <c r="F67" s="42" t="s">
        <v>220</v>
      </c>
      <c r="G67" s="91">
        <v>16</v>
      </c>
      <c r="H67" s="91">
        <v>16</v>
      </c>
      <c r="I67" s="66">
        <f t="shared" si="6"/>
        <v>17920</v>
      </c>
      <c r="J67" s="67">
        <f t="shared" si="7"/>
        <v>1093.12</v>
      </c>
      <c r="K67" s="68">
        <v>0.8</v>
      </c>
      <c r="L67" s="67">
        <f t="shared" si="8"/>
        <v>874.496</v>
      </c>
      <c r="M67" s="92">
        <f t="shared" si="9"/>
        <v>218.624</v>
      </c>
      <c r="N67" s="81" t="s">
        <v>244</v>
      </c>
      <c r="O67" s="70" t="s">
        <v>27</v>
      </c>
      <c r="P67" s="71"/>
      <c r="Q67" s="71"/>
    </row>
    <row r="68" s="4" customFormat="1" ht="18.6" customHeight="1" spans="1:17">
      <c r="A68" s="34">
        <f t="shared" si="12"/>
        <v>62</v>
      </c>
      <c r="B68" s="90" t="s">
        <v>245</v>
      </c>
      <c r="C68" s="42" t="s">
        <v>22</v>
      </c>
      <c r="D68" s="81" t="s">
        <v>239</v>
      </c>
      <c r="E68" s="85" t="s">
        <v>240</v>
      </c>
      <c r="F68" s="42" t="s">
        <v>220</v>
      </c>
      <c r="G68" s="91">
        <v>17.4</v>
      </c>
      <c r="H68" s="91">
        <v>17.4</v>
      </c>
      <c r="I68" s="66">
        <f t="shared" ref="I68:I99" si="13">G68*1120</f>
        <v>19488</v>
      </c>
      <c r="J68" s="67">
        <f t="shared" ref="J68:J99" si="14">G68*68.32</f>
        <v>1188.768</v>
      </c>
      <c r="K68" s="68">
        <v>0.8</v>
      </c>
      <c r="L68" s="67">
        <f t="shared" ref="L68:L99" si="15">J68*K68</f>
        <v>951.0144</v>
      </c>
      <c r="M68" s="92">
        <f t="shared" ref="M68:M99" si="16">G68*13.664</f>
        <v>237.7536</v>
      </c>
      <c r="N68" s="81" t="s">
        <v>246</v>
      </c>
      <c r="O68" s="70" t="s">
        <v>27</v>
      </c>
      <c r="P68" s="71"/>
      <c r="Q68" s="71"/>
    </row>
    <row r="69" s="4" customFormat="1" ht="18.6" customHeight="1" spans="1:17">
      <c r="A69" s="34">
        <f t="shared" si="12"/>
        <v>63</v>
      </c>
      <c r="B69" s="90" t="s">
        <v>247</v>
      </c>
      <c r="C69" s="42" t="s">
        <v>22</v>
      </c>
      <c r="D69" s="81" t="s">
        <v>248</v>
      </c>
      <c r="E69" s="85" t="s">
        <v>249</v>
      </c>
      <c r="F69" s="42" t="s">
        <v>220</v>
      </c>
      <c r="G69" s="91">
        <v>6.4</v>
      </c>
      <c r="H69" s="91">
        <v>6.4</v>
      </c>
      <c r="I69" s="66">
        <f t="shared" si="13"/>
        <v>7168</v>
      </c>
      <c r="J69" s="67">
        <f t="shared" si="14"/>
        <v>437.248</v>
      </c>
      <c r="K69" s="68">
        <v>0.8</v>
      </c>
      <c r="L69" s="67">
        <f t="shared" si="15"/>
        <v>349.7984</v>
      </c>
      <c r="M69" s="92">
        <f t="shared" si="16"/>
        <v>87.4496</v>
      </c>
      <c r="N69" s="81" t="s">
        <v>250</v>
      </c>
      <c r="O69" s="70" t="s">
        <v>27</v>
      </c>
      <c r="P69" s="71"/>
      <c r="Q69" s="71"/>
    </row>
    <row r="70" s="4" customFormat="1" ht="18.6" customHeight="1" spans="1:17">
      <c r="A70" s="34">
        <f t="shared" si="12"/>
        <v>64</v>
      </c>
      <c r="B70" s="90" t="s">
        <v>251</v>
      </c>
      <c r="C70" s="42" t="s">
        <v>22</v>
      </c>
      <c r="D70" s="81" t="s">
        <v>54</v>
      </c>
      <c r="E70" s="85" t="s">
        <v>219</v>
      </c>
      <c r="F70" s="42" t="s">
        <v>220</v>
      </c>
      <c r="G70" s="91">
        <v>40.8</v>
      </c>
      <c r="H70" s="91">
        <v>40.8</v>
      </c>
      <c r="I70" s="66">
        <f t="shared" si="13"/>
        <v>45696</v>
      </c>
      <c r="J70" s="67">
        <f t="shared" si="14"/>
        <v>2787.456</v>
      </c>
      <c r="K70" s="68">
        <v>0.8</v>
      </c>
      <c r="L70" s="67">
        <f t="shared" si="15"/>
        <v>2229.9648</v>
      </c>
      <c r="M70" s="92">
        <f t="shared" si="16"/>
        <v>557.4912</v>
      </c>
      <c r="N70" s="81" t="s">
        <v>252</v>
      </c>
      <c r="O70" s="70" t="s">
        <v>27</v>
      </c>
      <c r="P70" s="71"/>
      <c r="Q70" s="71"/>
    </row>
    <row r="71" s="4" customFormat="1" ht="18.6" customHeight="1" spans="1:17">
      <c r="A71" s="34">
        <f t="shared" si="12"/>
        <v>65</v>
      </c>
      <c r="B71" s="90" t="s">
        <v>253</v>
      </c>
      <c r="C71" s="42" t="s">
        <v>22</v>
      </c>
      <c r="D71" s="81" t="s">
        <v>134</v>
      </c>
      <c r="E71" s="85" t="s">
        <v>254</v>
      </c>
      <c r="F71" s="42" t="s">
        <v>220</v>
      </c>
      <c r="G71" s="91">
        <v>22.4</v>
      </c>
      <c r="H71" s="91">
        <v>22.4</v>
      </c>
      <c r="I71" s="66">
        <f t="shared" si="13"/>
        <v>25088</v>
      </c>
      <c r="J71" s="67">
        <f t="shared" si="14"/>
        <v>1530.368</v>
      </c>
      <c r="K71" s="68">
        <v>0.8</v>
      </c>
      <c r="L71" s="67">
        <f t="shared" si="15"/>
        <v>1224.2944</v>
      </c>
      <c r="M71" s="92">
        <f t="shared" si="16"/>
        <v>306.0736</v>
      </c>
      <c r="N71" s="81" t="s">
        <v>255</v>
      </c>
      <c r="O71" s="70" t="s">
        <v>27</v>
      </c>
      <c r="P71" s="71"/>
      <c r="Q71" s="71"/>
    </row>
    <row r="72" s="4" customFormat="1" ht="18.6" customHeight="1" spans="1:17">
      <c r="A72" s="34">
        <f t="shared" si="12"/>
        <v>66</v>
      </c>
      <c r="B72" s="90" t="s">
        <v>256</v>
      </c>
      <c r="C72" s="42" t="s">
        <v>22</v>
      </c>
      <c r="D72" s="81" t="s">
        <v>163</v>
      </c>
      <c r="E72" s="85" t="s">
        <v>257</v>
      </c>
      <c r="F72" s="42" t="s">
        <v>220</v>
      </c>
      <c r="G72" s="91">
        <v>9.6</v>
      </c>
      <c r="H72" s="91">
        <v>9.6</v>
      </c>
      <c r="I72" s="66">
        <f t="shared" si="13"/>
        <v>10752</v>
      </c>
      <c r="J72" s="67">
        <f t="shared" si="14"/>
        <v>655.872</v>
      </c>
      <c r="K72" s="68">
        <v>0.8</v>
      </c>
      <c r="L72" s="67">
        <f t="shared" si="15"/>
        <v>524.6976</v>
      </c>
      <c r="M72" s="92">
        <f t="shared" si="16"/>
        <v>131.1744</v>
      </c>
      <c r="N72" s="81" t="s">
        <v>258</v>
      </c>
      <c r="O72" s="70" t="s">
        <v>27</v>
      </c>
      <c r="P72" s="71"/>
      <c r="Q72" s="71"/>
    </row>
    <row r="73" s="4" customFormat="1" ht="18.6" customHeight="1" spans="1:17">
      <c r="A73" s="34">
        <f t="shared" si="12"/>
        <v>67</v>
      </c>
      <c r="B73" s="90" t="s">
        <v>259</v>
      </c>
      <c r="C73" s="42" t="s">
        <v>22</v>
      </c>
      <c r="D73" s="81" t="s">
        <v>58</v>
      </c>
      <c r="E73" s="85" t="s">
        <v>260</v>
      </c>
      <c r="F73" s="42" t="s">
        <v>220</v>
      </c>
      <c r="G73" s="91">
        <v>9.6</v>
      </c>
      <c r="H73" s="91">
        <v>9.6</v>
      </c>
      <c r="I73" s="66">
        <f t="shared" si="13"/>
        <v>10752</v>
      </c>
      <c r="J73" s="67">
        <f t="shared" si="14"/>
        <v>655.872</v>
      </c>
      <c r="K73" s="68">
        <v>0.8</v>
      </c>
      <c r="L73" s="67">
        <f t="shared" si="15"/>
        <v>524.6976</v>
      </c>
      <c r="M73" s="92">
        <f t="shared" si="16"/>
        <v>131.1744</v>
      </c>
      <c r="N73" s="81" t="s">
        <v>261</v>
      </c>
      <c r="O73" s="70" t="s">
        <v>27</v>
      </c>
      <c r="P73" s="71"/>
      <c r="Q73" s="71"/>
    </row>
    <row r="74" s="4" customFormat="1" ht="18.6" customHeight="1" spans="1:17">
      <c r="A74" s="34">
        <f t="shared" ref="A74:A83" si="17">ROW()-6</f>
        <v>68</v>
      </c>
      <c r="B74" s="90" t="s">
        <v>262</v>
      </c>
      <c r="C74" s="42" t="s">
        <v>22</v>
      </c>
      <c r="D74" s="81" t="s">
        <v>134</v>
      </c>
      <c r="E74" s="85" t="s">
        <v>263</v>
      </c>
      <c r="F74" s="42" t="s">
        <v>220</v>
      </c>
      <c r="G74" s="91">
        <v>19.07</v>
      </c>
      <c r="H74" s="91">
        <v>19.07</v>
      </c>
      <c r="I74" s="66">
        <f t="shared" si="13"/>
        <v>21358.4</v>
      </c>
      <c r="J74" s="67">
        <f t="shared" si="14"/>
        <v>1302.8624</v>
      </c>
      <c r="K74" s="68">
        <v>0.8</v>
      </c>
      <c r="L74" s="67">
        <f t="shared" si="15"/>
        <v>1042.28992</v>
      </c>
      <c r="M74" s="92">
        <f t="shared" si="16"/>
        <v>260.57248</v>
      </c>
      <c r="N74" s="81" t="s">
        <v>264</v>
      </c>
      <c r="O74" s="70" t="s">
        <v>27</v>
      </c>
      <c r="P74" s="71"/>
      <c r="Q74" s="71"/>
    </row>
    <row r="75" s="4" customFormat="1" ht="18.6" customHeight="1" spans="1:17">
      <c r="A75" s="34">
        <f t="shared" si="17"/>
        <v>69</v>
      </c>
      <c r="B75" s="90" t="s">
        <v>265</v>
      </c>
      <c r="C75" s="42" t="s">
        <v>22</v>
      </c>
      <c r="D75" s="81" t="s">
        <v>266</v>
      </c>
      <c r="E75" s="85" t="s">
        <v>267</v>
      </c>
      <c r="F75" s="42" t="s">
        <v>220</v>
      </c>
      <c r="G75" s="91">
        <v>16</v>
      </c>
      <c r="H75" s="91">
        <v>16</v>
      </c>
      <c r="I75" s="66">
        <f t="shared" si="13"/>
        <v>17920</v>
      </c>
      <c r="J75" s="67">
        <f t="shared" si="14"/>
        <v>1093.12</v>
      </c>
      <c r="K75" s="68">
        <v>0.8</v>
      </c>
      <c r="L75" s="67">
        <f t="shared" si="15"/>
        <v>874.496</v>
      </c>
      <c r="M75" s="92">
        <f t="shared" si="16"/>
        <v>218.624</v>
      </c>
      <c r="N75" s="81" t="s">
        <v>268</v>
      </c>
      <c r="O75" s="70" t="s">
        <v>27</v>
      </c>
      <c r="P75" s="71"/>
      <c r="Q75" s="71"/>
    </row>
    <row r="76" s="4" customFormat="1" ht="18.6" customHeight="1" spans="1:17">
      <c r="A76" s="34">
        <f t="shared" si="17"/>
        <v>70</v>
      </c>
      <c r="B76" s="90" t="s">
        <v>269</v>
      </c>
      <c r="C76" s="42" t="s">
        <v>22</v>
      </c>
      <c r="D76" s="81" t="s">
        <v>270</v>
      </c>
      <c r="E76" s="85" t="s">
        <v>81</v>
      </c>
      <c r="F76" s="42" t="s">
        <v>271</v>
      </c>
      <c r="G76" s="91">
        <v>25</v>
      </c>
      <c r="H76" s="91">
        <v>25</v>
      </c>
      <c r="I76" s="66">
        <f t="shared" si="13"/>
        <v>28000</v>
      </c>
      <c r="J76" s="67">
        <f t="shared" si="14"/>
        <v>1708</v>
      </c>
      <c r="K76" s="68">
        <v>0.8</v>
      </c>
      <c r="L76" s="67">
        <f t="shared" si="15"/>
        <v>1366.4</v>
      </c>
      <c r="M76" s="92">
        <f t="shared" si="16"/>
        <v>341.6</v>
      </c>
      <c r="N76" s="81" t="s">
        <v>272</v>
      </c>
      <c r="O76" s="70" t="s">
        <v>27</v>
      </c>
      <c r="P76" s="71"/>
      <c r="Q76" s="71"/>
    </row>
    <row r="77" s="4" customFormat="1" ht="18.6" customHeight="1" spans="1:17">
      <c r="A77" s="34">
        <f t="shared" si="17"/>
        <v>71</v>
      </c>
      <c r="B77" s="90" t="s">
        <v>273</v>
      </c>
      <c r="C77" s="42" t="s">
        <v>22</v>
      </c>
      <c r="D77" s="81" t="s">
        <v>107</v>
      </c>
      <c r="E77" s="85" t="s">
        <v>274</v>
      </c>
      <c r="F77" s="42" t="s">
        <v>271</v>
      </c>
      <c r="G77" s="91">
        <v>53</v>
      </c>
      <c r="H77" s="91">
        <v>53</v>
      </c>
      <c r="I77" s="66">
        <f t="shared" si="13"/>
        <v>59360</v>
      </c>
      <c r="J77" s="67">
        <f t="shared" si="14"/>
        <v>3620.96</v>
      </c>
      <c r="K77" s="68">
        <v>0.8</v>
      </c>
      <c r="L77" s="67">
        <f t="shared" si="15"/>
        <v>2896.768</v>
      </c>
      <c r="M77" s="92">
        <f t="shared" si="16"/>
        <v>724.192</v>
      </c>
      <c r="N77" s="81" t="s">
        <v>275</v>
      </c>
      <c r="O77" s="70" t="s">
        <v>27</v>
      </c>
      <c r="P77" s="71"/>
      <c r="Q77" s="71"/>
    </row>
    <row r="78" s="4" customFormat="1" ht="18.6" customHeight="1" spans="1:17">
      <c r="A78" s="34">
        <f t="shared" si="17"/>
        <v>72</v>
      </c>
      <c r="B78" s="90" t="s">
        <v>276</v>
      </c>
      <c r="C78" s="42" t="s">
        <v>22</v>
      </c>
      <c r="D78" s="81" t="s">
        <v>110</v>
      </c>
      <c r="E78" s="85" t="s">
        <v>277</v>
      </c>
      <c r="F78" s="42" t="s">
        <v>271</v>
      </c>
      <c r="G78" s="91">
        <v>30</v>
      </c>
      <c r="H78" s="91">
        <v>30</v>
      </c>
      <c r="I78" s="66">
        <f t="shared" si="13"/>
        <v>33600</v>
      </c>
      <c r="J78" s="67">
        <f t="shared" si="14"/>
        <v>2049.6</v>
      </c>
      <c r="K78" s="68">
        <v>0.8</v>
      </c>
      <c r="L78" s="67">
        <f t="shared" si="15"/>
        <v>1639.68</v>
      </c>
      <c r="M78" s="92">
        <f t="shared" si="16"/>
        <v>409.92</v>
      </c>
      <c r="N78" s="81" t="s">
        <v>278</v>
      </c>
      <c r="O78" s="70" t="s">
        <v>27</v>
      </c>
      <c r="P78" s="71"/>
      <c r="Q78" s="71"/>
    </row>
    <row r="79" s="4" customFormat="1" ht="18.6" customHeight="1" spans="1:17">
      <c r="A79" s="34">
        <f t="shared" si="17"/>
        <v>73</v>
      </c>
      <c r="B79" s="90" t="s">
        <v>279</v>
      </c>
      <c r="C79" s="42" t="s">
        <v>22</v>
      </c>
      <c r="D79" s="81" t="s">
        <v>141</v>
      </c>
      <c r="E79" s="85" t="s">
        <v>280</v>
      </c>
      <c r="F79" s="42" t="s">
        <v>271</v>
      </c>
      <c r="G79" s="91">
        <v>15</v>
      </c>
      <c r="H79" s="91">
        <v>15</v>
      </c>
      <c r="I79" s="66">
        <f t="shared" si="13"/>
        <v>16800</v>
      </c>
      <c r="J79" s="67">
        <f t="shared" si="14"/>
        <v>1024.8</v>
      </c>
      <c r="K79" s="68">
        <v>0.8</v>
      </c>
      <c r="L79" s="67">
        <f t="shared" si="15"/>
        <v>819.84</v>
      </c>
      <c r="M79" s="92">
        <f t="shared" si="16"/>
        <v>204.96</v>
      </c>
      <c r="N79" s="81" t="s">
        <v>281</v>
      </c>
      <c r="O79" s="70" t="s">
        <v>27</v>
      </c>
      <c r="P79" s="71"/>
      <c r="Q79" s="71"/>
    </row>
    <row r="80" s="4" customFormat="1" ht="18.6" customHeight="1" spans="1:17">
      <c r="A80" s="34">
        <f t="shared" si="17"/>
        <v>74</v>
      </c>
      <c r="B80" s="90" t="s">
        <v>282</v>
      </c>
      <c r="C80" s="42" t="s">
        <v>22</v>
      </c>
      <c r="D80" s="81" t="s">
        <v>115</v>
      </c>
      <c r="E80" s="85" t="s">
        <v>283</v>
      </c>
      <c r="F80" s="42" t="s">
        <v>271</v>
      </c>
      <c r="G80" s="91">
        <v>9</v>
      </c>
      <c r="H80" s="91">
        <v>9</v>
      </c>
      <c r="I80" s="66">
        <f t="shared" si="13"/>
        <v>10080</v>
      </c>
      <c r="J80" s="67">
        <f t="shared" si="14"/>
        <v>614.88</v>
      </c>
      <c r="K80" s="68">
        <v>0.8</v>
      </c>
      <c r="L80" s="67">
        <f t="shared" si="15"/>
        <v>491.904</v>
      </c>
      <c r="M80" s="92">
        <f t="shared" si="16"/>
        <v>122.976</v>
      </c>
      <c r="N80" s="81" t="s">
        <v>284</v>
      </c>
      <c r="O80" s="70" t="s">
        <v>27</v>
      </c>
      <c r="P80" s="71"/>
      <c r="Q80" s="71"/>
    </row>
    <row r="81" s="4" customFormat="1" ht="18.6" customHeight="1" spans="1:17">
      <c r="A81" s="34">
        <f t="shared" si="17"/>
        <v>75</v>
      </c>
      <c r="B81" s="90" t="s">
        <v>285</v>
      </c>
      <c r="C81" s="42" t="s">
        <v>22</v>
      </c>
      <c r="D81" s="81" t="s">
        <v>29</v>
      </c>
      <c r="E81" s="85" t="s">
        <v>286</v>
      </c>
      <c r="F81" s="42" t="s">
        <v>271</v>
      </c>
      <c r="G81" s="91">
        <v>15</v>
      </c>
      <c r="H81" s="91">
        <v>15</v>
      </c>
      <c r="I81" s="66">
        <f t="shared" si="13"/>
        <v>16800</v>
      </c>
      <c r="J81" s="67">
        <f t="shared" si="14"/>
        <v>1024.8</v>
      </c>
      <c r="K81" s="68">
        <v>0.8</v>
      </c>
      <c r="L81" s="67">
        <f t="shared" si="15"/>
        <v>819.84</v>
      </c>
      <c r="M81" s="92">
        <f t="shared" si="16"/>
        <v>204.96</v>
      </c>
      <c r="N81" s="81" t="s">
        <v>287</v>
      </c>
      <c r="O81" s="70" t="s">
        <v>27</v>
      </c>
      <c r="P81" s="71"/>
      <c r="Q81" s="71"/>
    </row>
    <row r="82" s="4" customFormat="1" ht="18.6" customHeight="1" spans="1:17">
      <c r="A82" s="34">
        <f t="shared" si="17"/>
        <v>76</v>
      </c>
      <c r="B82" s="90" t="s">
        <v>288</v>
      </c>
      <c r="C82" s="42" t="s">
        <v>22</v>
      </c>
      <c r="D82" s="81" t="s">
        <v>289</v>
      </c>
      <c r="E82" s="85" t="s">
        <v>290</v>
      </c>
      <c r="F82" s="42" t="s">
        <v>271</v>
      </c>
      <c r="G82" s="91">
        <v>12</v>
      </c>
      <c r="H82" s="91">
        <v>12</v>
      </c>
      <c r="I82" s="66">
        <f t="shared" si="13"/>
        <v>13440</v>
      </c>
      <c r="J82" s="67">
        <f t="shared" si="14"/>
        <v>819.84</v>
      </c>
      <c r="K82" s="68">
        <v>0.8</v>
      </c>
      <c r="L82" s="67">
        <f t="shared" si="15"/>
        <v>655.872</v>
      </c>
      <c r="M82" s="92">
        <f t="shared" si="16"/>
        <v>163.968</v>
      </c>
      <c r="N82" s="81" t="s">
        <v>291</v>
      </c>
      <c r="O82" s="70" t="s">
        <v>27</v>
      </c>
      <c r="P82" s="71"/>
      <c r="Q82" s="71"/>
    </row>
    <row r="83" s="4" customFormat="1" ht="18.6" customHeight="1" spans="1:17">
      <c r="A83" s="34">
        <f t="shared" si="17"/>
        <v>77</v>
      </c>
      <c r="B83" s="90" t="s">
        <v>292</v>
      </c>
      <c r="C83" s="42" t="s">
        <v>22</v>
      </c>
      <c r="D83" s="81" t="s">
        <v>248</v>
      </c>
      <c r="E83" s="85" t="s">
        <v>293</v>
      </c>
      <c r="F83" s="42" t="s">
        <v>271</v>
      </c>
      <c r="G83" s="91">
        <v>12</v>
      </c>
      <c r="H83" s="91">
        <v>12</v>
      </c>
      <c r="I83" s="66">
        <f t="shared" si="13"/>
        <v>13440</v>
      </c>
      <c r="J83" s="67">
        <f t="shared" si="14"/>
        <v>819.84</v>
      </c>
      <c r="K83" s="68">
        <v>0.8</v>
      </c>
      <c r="L83" s="67">
        <f t="shared" si="15"/>
        <v>655.872</v>
      </c>
      <c r="M83" s="92">
        <f t="shared" si="16"/>
        <v>163.968</v>
      </c>
      <c r="N83" s="81" t="s">
        <v>294</v>
      </c>
      <c r="O83" s="70" t="s">
        <v>27</v>
      </c>
      <c r="P83" s="71"/>
      <c r="Q83" s="71"/>
    </row>
    <row r="84" s="4" customFormat="1" ht="18.6" customHeight="1" spans="1:17">
      <c r="A84" s="34">
        <f t="shared" ref="A84:A93" si="18">ROW()-6</f>
        <v>78</v>
      </c>
      <c r="B84" s="90" t="s">
        <v>295</v>
      </c>
      <c r="C84" s="42" t="s">
        <v>22</v>
      </c>
      <c r="D84" s="81" t="s">
        <v>115</v>
      </c>
      <c r="E84" s="85" t="s">
        <v>296</v>
      </c>
      <c r="F84" s="42" t="s">
        <v>271</v>
      </c>
      <c r="G84" s="91">
        <v>12</v>
      </c>
      <c r="H84" s="91">
        <v>12</v>
      </c>
      <c r="I84" s="66">
        <f t="shared" si="13"/>
        <v>13440</v>
      </c>
      <c r="J84" s="67">
        <f t="shared" si="14"/>
        <v>819.84</v>
      </c>
      <c r="K84" s="68">
        <v>0.8</v>
      </c>
      <c r="L84" s="67">
        <f t="shared" si="15"/>
        <v>655.872</v>
      </c>
      <c r="M84" s="92">
        <f t="shared" si="16"/>
        <v>163.968</v>
      </c>
      <c r="N84" s="81" t="s">
        <v>297</v>
      </c>
      <c r="O84" s="70" t="s">
        <v>27</v>
      </c>
      <c r="P84" s="71"/>
      <c r="Q84" s="71"/>
    </row>
    <row r="85" s="4" customFormat="1" ht="18.6" customHeight="1" spans="1:17">
      <c r="A85" s="34">
        <f t="shared" si="18"/>
        <v>79</v>
      </c>
      <c r="B85" s="90" t="s">
        <v>298</v>
      </c>
      <c r="C85" s="42" t="s">
        <v>22</v>
      </c>
      <c r="D85" s="81" t="s">
        <v>289</v>
      </c>
      <c r="E85" s="85" t="s">
        <v>299</v>
      </c>
      <c r="F85" s="42" t="s">
        <v>300</v>
      </c>
      <c r="G85" s="91">
        <v>15</v>
      </c>
      <c r="H85" s="91">
        <v>15</v>
      </c>
      <c r="I85" s="66">
        <f t="shared" si="13"/>
        <v>16800</v>
      </c>
      <c r="J85" s="67">
        <f t="shared" si="14"/>
        <v>1024.8</v>
      </c>
      <c r="K85" s="68">
        <v>0.8</v>
      </c>
      <c r="L85" s="67">
        <f t="shared" si="15"/>
        <v>819.84</v>
      </c>
      <c r="M85" s="92">
        <f t="shared" si="16"/>
        <v>204.96</v>
      </c>
      <c r="N85" s="81" t="s">
        <v>301</v>
      </c>
      <c r="O85" s="70" t="s">
        <v>27</v>
      </c>
      <c r="P85" s="71"/>
      <c r="Q85" s="71"/>
    </row>
    <row r="86" s="4" customFormat="1" ht="18.6" customHeight="1" spans="1:17">
      <c r="A86" s="34">
        <f t="shared" si="18"/>
        <v>80</v>
      </c>
      <c r="B86" s="90" t="s">
        <v>302</v>
      </c>
      <c r="C86" s="42" t="s">
        <v>22</v>
      </c>
      <c r="D86" s="81" t="s">
        <v>41</v>
      </c>
      <c r="E86" s="85" t="s">
        <v>303</v>
      </c>
      <c r="F86" s="42" t="s">
        <v>300</v>
      </c>
      <c r="G86" s="91">
        <v>22.4</v>
      </c>
      <c r="H86" s="91">
        <v>22.4</v>
      </c>
      <c r="I86" s="66">
        <f t="shared" si="13"/>
        <v>25088</v>
      </c>
      <c r="J86" s="67">
        <f t="shared" si="14"/>
        <v>1530.368</v>
      </c>
      <c r="K86" s="68">
        <v>0.8</v>
      </c>
      <c r="L86" s="67">
        <f t="shared" si="15"/>
        <v>1224.2944</v>
      </c>
      <c r="M86" s="92">
        <f t="shared" si="16"/>
        <v>306.0736</v>
      </c>
      <c r="N86" s="81" t="s">
        <v>304</v>
      </c>
      <c r="O86" s="70" t="s">
        <v>27</v>
      </c>
      <c r="P86" s="71"/>
      <c r="Q86" s="71"/>
    </row>
    <row r="87" s="4" customFormat="1" ht="18.6" customHeight="1" spans="1:17">
      <c r="A87" s="34">
        <f t="shared" si="18"/>
        <v>81</v>
      </c>
      <c r="B87" s="90" t="s">
        <v>305</v>
      </c>
      <c r="C87" s="42" t="s">
        <v>22</v>
      </c>
      <c r="D87" s="81" t="s">
        <v>115</v>
      </c>
      <c r="E87" s="85" t="s">
        <v>306</v>
      </c>
      <c r="F87" s="42" t="s">
        <v>300</v>
      </c>
      <c r="G87" s="91">
        <v>16</v>
      </c>
      <c r="H87" s="91">
        <v>16</v>
      </c>
      <c r="I87" s="66">
        <f t="shared" si="13"/>
        <v>17920</v>
      </c>
      <c r="J87" s="67">
        <f t="shared" si="14"/>
        <v>1093.12</v>
      </c>
      <c r="K87" s="68">
        <v>0.8</v>
      </c>
      <c r="L87" s="67">
        <f t="shared" si="15"/>
        <v>874.496</v>
      </c>
      <c r="M87" s="92">
        <f t="shared" si="16"/>
        <v>218.624</v>
      </c>
      <c r="N87" s="81" t="s">
        <v>307</v>
      </c>
      <c r="O87" s="70" t="s">
        <v>27</v>
      </c>
      <c r="P87" s="71"/>
      <c r="Q87" s="71"/>
    </row>
    <row r="88" s="89" customFormat="1" ht="18.6" customHeight="1" spans="1:17">
      <c r="A88" s="34">
        <f t="shared" si="18"/>
        <v>82</v>
      </c>
      <c r="B88" s="90" t="s">
        <v>308</v>
      </c>
      <c r="C88" s="42" t="s">
        <v>22</v>
      </c>
      <c r="D88" s="81" t="s">
        <v>134</v>
      </c>
      <c r="E88" s="85" t="s">
        <v>81</v>
      </c>
      <c r="F88" s="42" t="s">
        <v>300</v>
      </c>
      <c r="G88" s="91">
        <v>22.4</v>
      </c>
      <c r="H88" s="91">
        <v>22.4</v>
      </c>
      <c r="I88" s="66">
        <f t="shared" si="13"/>
        <v>25088</v>
      </c>
      <c r="J88" s="67">
        <f t="shared" si="14"/>
        <v>1530.368</v>
      </c>
      <c r="K88" s="68">
        <v>0.8</v>
      </c>
      <c r="L88" s="67">
        <f t="shared" si="15"/>
        <v>1224.2944</v>
      </c>
      <c r="M88" s="92">
        <f t="shared" si="16"/>
        <v>306.0736</v>
      </c>
      <c r="N88" s="81" t="s">
        <v>309</v>
      </c>
      <c r="O88" s="70" t="s">
        <v>27</v>
      </c>
      <c r="P88" s="102"/>
      <c r="Q88" s="102"/>
    </row>
    <row r="89" s="4" customFormat="1" ht="18.6" customHeight="1" spans="1:17">
      <c r="A89" s="34">
        <f t="shared" si="18"/>
        <v>83</v>
      </c>
      <c r="B89" s="90" t="s">
        <v>310</v>
      </c>
      <c r="C89" s="42" t="s">
        <v>22</v>
      </c>
      <c r="D89" s="81" t="s">
        <v>311</v>
      </c>
      <c r="E89" s="85" t="s">
        <v>312</v>
      </c>
      <c r="F89" s="42" t="s">
        <v>300</v>
      </c>
      <c r="G89" s="91">
        <v>6.4</v>
      </c>
      <c r="H89" s="91">
        <v>6.4</v>
      </c>
      <c r="I89" s="66">
        <f t="shared" si="13"/>
        <v>7168</v>
      </c>
      <c r="J89" s="67">
        <f t="shared" si="14"/>
        <v>437.248</v>
      </c>
      <c r="K89" s="68">
        <v>0.8</v>
      </c>
      <c r="L89" s="67">
        <f t="shared" si="15"/>
        <v>349.7984</v>
      </c>
      <c r="M89" s="92">
        <f t="shared" si="16"/>
        <v>87.4496</v>
      </c>
      <c r="N89" s="81" t="s">
        <v>313</v>
      </c>
      <c r="O89" s="70" t="s">
        <v>27</v>
      </c>
      <c r="P89" s="71"/>
      <c r="Q89" s="71"/>
    </row>
    <row r="90" s="4" customFormat="1" ht="18.6" customHeight="1" spans="1:17">
      <c r="A90" s="34">
        <f t="shared" si="18"/>
        <v>84</v>
      </c>
      <c r="B90" s="90" t="s">
        <v>314</v>
      </c>
      <c r="C90" s="42" t="s">
        <v>22</v>
      </c>
      <c r="D90" s="81" t="s">
        <v>103</v>
      </c>
      <c r="E90" s="85" t="s">
        <v>315</v>
      </c>
      <c r="F90" s="42" t="s">
        <v>300</v>
      </c>
      <c r="G90" s="91">
        <v>16</v>
      </c>
      <c r="H90" s="91">
        <v>16</v>
      </c>
      <c r="I90" s="66">
        <f t="shared" si="13"/>
        <v>17920</v>
      </c>
      <c r="J90" s="67">
        <f t="shared" si="14"/>
        <v>1093.12</v>
      </c>
      <c r="K90" s="68">
        <v>0.8</v>
      </c>
      <c r="L90" s="67">
        <f t="shared" si="15"/>
        <v>874.496</v>
      </c>
      <c r="M90" s="92">
        <f t="shared" si="16"/>
        <v>218.624</v>
      </c>
      <c r="N90" s="81" t="s">
        <v>316</v>
      </c>
      <c r="O90" s="70" t="s">
        <v>27</v>
      </c>
      <c r="P90" s="71"/>
      <c r="Q90" s="71"/>
    </row>
    <row r="91" s="4" customFormat="1" ht="18.6" customHeight="1" spans="1:17">
      <c r="A91" s="34">
        <f t="shared" si="18"/>
        <v>85</v>
      </c>
      <c r="B91" s="90" t="s">
        <v>317</v>
      </c>
      <c r="C91" s="42" t="s">
        <v>22</v>
      </c>
      <c r="D91" s="81" t="s">
        <v>270</v>
      </c>
      <c r="E91" s="85" t="s">
        <v>318</v>
      </c>
      <c r="F91" s="42" t="s">
        <v>300</v>
      </c>
      <c r="G91" s="91">
        <v>9.6</v>
      </c>
      <c r="H91" s="91">
        <v>9.6</v>
      </c>
      <c r="I91" s="66">
        <f t="shared" si="13"/>
        <v>10752</v>
      </c>
      <c r="J91" s="67">
        <f t="shared" si="14"/>
        <v>655.872</v>
      </c>
      <c r="K91" s="68">
        <v>0.8</v>
      </c>
      <c r="L91" s="67">
        <f t="shared" si="15"/>
        <v>524.6976</v>
      </c>
      <c r="M91" s="92">
        <f t="shared" si="16"/>
        <v>131.1744</v>
      </c>
      <c r="N91" s="81" t="s">
        <v>319</v>
      </c>
      <c r="O91" s="70" t="s">
        <v>27</v>
      </c>
      <c r="P91" s="71"/>
      <c r="Q91" s="71"/>
    </row>
    <row r="92" s="4" customFormat="1" ht="18.6" customHeight="1" spans="1:17">
      <c r="A92" s="34">
        <f t="shared" si="18"/>
        <v>86</v>
      </c>
      <c r="B92" s="90" t="s">
        <v>320</v>
      </c>
      <c r="C92" s="42" t="s">
        <v>22</v>
      </c>
      <c r="D92" s="81" t="s">
        <v>134</v>
      </c>
      <c r="E92" s="85" t="s">
        <v>321</v>
      </c>
      <c r="F92" s="42" t="s">
        <v>300</v>
      </c>
      <c r="G92" s="91">
        <v>10</v>
      </c>
      <c r="H92" s="91">
        <v>10</v>
      </c>
      <c r="I92" s="66">
        <f t="shared" si="13"/>
        <v>11200</v>
      </c>
      <c r="J92" s="67">
        <f t="shared" si="14"/>
        <v>683.2</v>
      </c>
      <c r="K92" s="68">
        <v>0.8</v>
      </c>
      <c r="L92" s="67">
        <f t="shared" si="15"/>
        <v>546.56</v>
      </c>
      <c r="M92" s="92">
        <f t="shared" si="16"/>
        <v>136.64</v>
      </c>
      <c r="N92" s="81" t="s">
        <v>322</v>
      </c>
      <c r="O92" s="70" t="s">
        <v>27</v>
      </c>
      <c r="P92" s="71"/>
      <c r="Q92" s="71"/>
    </row>
    <row r="93" s="4" customFormat="1" ht="18.6" customHeight="1" spans="1:17">
      <c r="A93" s="34">
        <f t="shared" si="18"/>
        <v>87</v>
      </c>
      <c r="B93" s="90" t="s">
        <v>323</v>
      </c>
      <c r="C93" s="42" t="s">
        <v>22</v>
      </c>
      <c r="D93" s="81" t="s">
        <v>54</v>
      </c>
      <c r="E93" s="85" t="s">
        <v>324</v>
      </c>
      <c r="F93" s="42" t="s">
        <v>300</v>
      </c>
      <c r="G93" s="91">
        <v>13</v>
      </c>
      <c r="H93" s="91">
        <v>13</v>
      </c>
      <c r="I93" s="66">
        <f t="shared" si="13"/>
        <v>14560</v>
      </c>
      <c r="J93" s="67">
        <f t="shared" si="14"/>
        <v>888.16</v>
      </c>
      <c r="K93" s="68">
        <v>0.8</v>
      </c>
      <c r="L93" s="67">
        <f t="shared" si="15"/>
        <v>710.528</v>
      </c>
      <c r="M93" s="92">
        <f t="shared" si="16"/>
        <v>177.632</v>
      </c>
      <c r="N93" s="81" t="s">
        <v>325</v>
      </c>
      <c r="O93" s="70" t="s">
        <v>27</v>
      </c>
      <c r="P93" s="71"/>
      <c r="Q93" s="71"/>
    </row>
    <row r="94" s="4" customFormat="1" ht="18.6" customHeight="1" spans="1:17">
      <c r="A94" s="34">
        <f t="shared" ref="A94:A101" si="19">ROW()-6</f>
        <v>88</v>
      </c>
      <c r="B94" s="95" t="s">
        <v>326</v>
      </c>
      <c r="C94" s="42" t="s">
        <v>22</v>
      </c>
      <c r="D94" s="85" t="s">
        <v>41</v>
      </c>
      <c r="E94" s="85" t="s">
        <v>327</v>
      </c>
      <c r="F94" s="42" t="s">
        <v>300</v>
      </c>
      <c r="G94" s="91">
        <v>22.4</v>
      </c>
      <c r="H94" s="91">
        <v>22.4</v>
      </c>
      <c r="I94" s="66">
        <f t="shared" si="13"/>
        <v>25088</v>
      </c>
      <c r="J94" s="67">
        <f t="shared" si="14"/>
        <v>1530.368</v>
      </c>
      <c r="K94" s="68">
        <v>0.8</v>
      </c>
      <c r="L94" s="67">
        <f t="shared" si="15"/>
        <v>1224.2944</v>
      </c>
      <c r="M94" s="92">
        <f t="shared" si="16"/>
        <v>306.0736</v>
      </c>
      <c r="N94" s="85" t="s">
        <v>328</v>
      </c>
      <c r="O94" s="70" t="s">
        <v>27</v>
      </c>
      <c r="P94" s="71"/>
      <c r="Q94" s="71"/>
    </row>
    <row r="95" s="4" customFormat="1" ht="18.6" customHeight="1" spans="1:17">
      <c r="A95" s="34">
        <f t="shared" si="19"/>
        <v>89</v>
      </c>
      <c r="B95" s="90" t="s">
        <v>329</v>
      </c>
      <c r="C95" s="42" t="s">
        <v>22</v>
      </c>
      <c r="D95" s="96" t="s">
        <v>115</v>
      </c>
      <c r="E95" s="97" t="s">
        <v>330</v>
      </c>
      <c r="F95" s="42" t="s">
        <v>300</v>
      </c>
      <c r="G95" s="98">
        <v>52.9</v>
      </c>
      <c r="H95" s="98">
        <v>52.9</v>
      </c>
      <c r="I95" s="66">
        <f t="shared" si="13"/>
        <v>59248</v>
      </c>
      <c r="J95" s="67">
        <f t="shared" si="14"/>
        <v>3614.128</v>
      </c>
      <c r="K95" s="68">
        <v>0.8</v>
      </c>
      <c r="L95" s="67">
        <f t="shared" si="15"/>
        <v>2891.3024</v>
      </c>
      <c r="M95" s="92">
        <f t="shared" si="16"/>
        <v>722.8256</v>
      </c>
      <c r="N95" s="96" t="s">
        <v>331</v>
      </c>
      <c r="O95" s="70" t="s">
        <v>27</v>
      </c>
      <c r="P95" s="71"/>
      <c r="Q95" s="71"/>
    </row>
    <row r="96" s="4" customFormat="1" ht="18.6" customHeight="1" spans="1:17">
      <c r="A96" s="34">
        <f t="shared" si="19"/>
        <v>90</v>
      </c>
      <c r="B96" s="99" t="s">
        <v>332</v>
      </c>
      <c r="C96" s="42" t="s">
        <v>22</v>
      </c>
      <c r="D96" s="37" t="s">
        <v>29</v>
      </c>
      <c r="E96" s="37" t="s">
        <v>333</v>
      </c>
      <c r="F96" s="100" t="s">
        <v>334</v>
      </c>
      <c r="G96" s="91">
        <v>9</v>
      </c>
      <c r="H96" s="91">
        <v>9</v>
      </c>
      <c r="I96" s="66">
        <f t="shared" si="13"/>
        <v>10080</v>
      </c>
      <c r="J96" s="67">
        <f t="shared" si="14"/>
        <v>614.88</v>
      </c>
      <c r="K96" s="68">
        <v>0.8</v>
      </c>
      <c r="L96" s="67">
        <f t="shared" si="15"/>
        <v>491.904</v>
      </c>
      <c r="M96" s="92">
        <f t="shared" si="16"/>
        <v>122.976</v>
      </c>
      <c r="N96" s="37" t="s">
        <v>335</v>
      </c>
      <c r="O96" s="70" t="s">
        <v>27</v>
      </c>
      <c r="P96" s="71"/>
      <c r="Q96" s="71"/>
    </row>
    <row r="97" s="4" customFormat="1" ht="18.6" customHeight="1" spans="1:17">
      <c r="A97" s="34">
        <f t="shared" si="19"/>
        <v>91</v>
      </c>
      <c r="B97" s="99" t="s">
        <v>336</v>
      </c>
      <c r="C97" s="42" t="s">
        <v>22</v>
      </c>
      <c r="D97" s="37" t="s">
        <v>311</v>
      </c>
      <c r="E97" s="37" t="s">
        <v>337</v>
      </c>
      <c r="F97" s="100" t="s">
        <v>334</v>
      </c>
      <c r="G97" s="91">
        <v>15.6</v>
      </c>
      <c r="H97" s="91">
        <v>15.6</v>
      </c>
      <c r="I97" s="66">
        <f t="shared" si="13"/>
        <v>17472</v>
      </c>
      <c r="J97" s="67">
        <f t="shared" si="14"/>
        <v>1065.792</v>
      </c>
      <c r="K97" s="68">
        <v>0.8</v>
      </c>
      <c r="L97" s="67">
        <f t="shared" si="15"/>
        <v>852.6336</v>
      </c>
      <c r="M97" s="92">
        <f t="shared" si="16"/>
        <v>213.1584</v>
      </c>
      <c r="N97" s="37" t="s">
        <v>338</v>
      </c>
      <c r="O97" s="70" t="s">
        <v>27</v>
      </c>
      <c r="P97" s="71"/>
      <c r="Q97" s="71"/>
    </row>
    <row r="98" s="4" customFormat="1" ht="18.6" customHeight="1" spans="1:17">
      <c r="A98" s="34">
        <f t="shared" si="19"/>
        <v>92</v>
      </c>
      <c r="B98" s="99" t="s">
        <v>339</v>
      </c>
      <c r="C98" s="42" t="s">
        <v>22</v>
      </c>
      <c r="D98" s="37" t="s">
        <v>58</v>
      </c>
      <c r="E98" s="37" t="s">
        <v>340</v>
      </c>
      <c r="F98" s="100" t="s">
        <v>334</v>
      </c>
      <c r="G98" s="91">
        <v>11.2</v>
      </c>
      <c r="H98" s="91">
        <v>11.2</v>
      </c>
      <c r="I98" s="66">
        <f t="shared" ref="I98:I113" si="20">G98*1120</f>
        <v>12544</v>
      </c>
      <c r="J98" s="67">
        <f t="shared" ref="J98:J113" si="21">G98*68.32</f>
        <v>765.184</v>
      </c>
      <c r="K98" s="68">
        <v>0.8</v>
      </c>
      <c r="L98" s="67">
        <f t="shared" ref="L98:L113" si="22">J98*K98</f>
        <v>612.1472</v>
      </c>
      <c r="M98" s="92">
        <f t="shared" ref="M98:M113" si="23">G98*13.664</f>
        <v>153.0368</v>
      </c>
      <c r="N98" s="37" t="s">
        <v>341</v>
      </c>
      <c r="O98" s="70" t="s">
        <v>27</v>
      </c>
      <c r="P98" s="71"/>
      <c r="Q98" s="71"/>
    </row>
    <row r="99" s="4" customFormat="1" ht="18.6" customHeight="1" spans="1:17">
      <c r="A99" s="34">
        <f t="shared" si="19"/>
        <v>93</v>
      </c>
      <c r="B99" s="99" t="s">
        <v>342</v>
      </c>
      <c r="C99" s="42" t="s">
        <v>22</v>
      </c>
      <c r="D99" s="37" t="s">
        <v>182</v>
      </c>
      <c r="E99" s="37" t="s">
        <v>343</v>
      </c>
      <c r="F99" s="100" t="s">
        <v>334</v>
      </c>
      <c r="G99" s="91">
        <v>15.5</v>
      </c>
      <c r="H99" s="91">
        <v>15.5</v>
      </c>
      <c r="I99" s="66">
        <f t="shared" si="20"/>
        <v>17360</v>
      </c>
      <c r="J99" s="67">
        <f t="shared" si="21"/>
        <v>1058.96</v>
      </c>
      <c r="K99" s="68">
        <v>0.8</v>
      </c>
      <c r="L99" s="67">
        <f t="shared" si="22"/>
        <v>847.168</v>
      </c>
      <c r="M99" s="92">
        <f t="shared" si="23"/>
        <v>211.792</v>
      </c>
      <c r="N99" s="37" t="s">
        <v>344</v>
      </c>
      <c r="O99" s="70" t="s">
        <v>27</v>
      </c>
      <c r="P99" s="71"/>
      <c r="Q99" s="71"/>
    </row>
    <row r="100" s="4" customFormat="1" ht="18.6" customHeight="1" spans="1:17">
      <c r="A100" s="34">
        <f t="shared" si="19"/>
        <v>94</v>
      </c>
      <c r="B100" s="35" t="s">
        <v>345</v>
      </c>
      <c r="C100" s="42" t="s">
        <v>22</v>
      </c>
      <c r="D100" s="101" t="s">
        <v>346</v>
      </c>
      <c r="E100" s="101" t="s">
        <v>347</v>
      </c>
      <c r="F100" s="100" t="s">
        <v>334</v>
      </c>
      <c r="G100" s="91">
        <v>46.74</v>
      </c>
      <c r="H100" s="91">
        <v>46.74</v>
      </c>
      <c r="I100" s="66">
        <f t="shared" si="20"/>
        <v>52348.8</v>
      </c>
      <c r="J100" s="67">
        <f t="shared" si="21"/>
        <v>3193.2768</v>
      </c>
      <c r="K100" s="68">
        <v>0.8</v>
      </c>
      <c r="L100" s="67">
        <f t="shared" si="22"/>
        <v>2554.62144</v>
      </c>
      <c r="M100" s="92">
        <f t="shared" si="23"/>
        <v>638.65536</v>
      </c>
      <c r="N100" s="101" t="s">
        <v>348</v>
      </c>
      <c r="O100" s="70" t="s">
        <v>27</v>
      </c>
      <c r="P100" s="71"/>
      <c r="Q100" s="71"/>
    </row>
    <row r="101" s="4" customFormat="1" ht="18.6" customHeight="1" spans="1:17">
      <c r="A101" s="34">
        <f t="shared" si="19"/>
        <v>95</v>
      </c>
      <c r="B101" s="35" t="s">
        <v>349</v>
      </c>
      <c r="C101" s="42" t="s">
        <v>22</v>
      </c>
      <c r="D101" s="37" t="s">
        <v>103</v>
      </c>
      <c r="E101" s="37" t="s">
        <v>350</v>
      </c>
      <c r="F101" s="100" t="s">
        <v>334</v>
      </c>
      <c r="G101" s="91">
        <v>9.6</v>
      </c>
      <c r="H101" s="91">
        <v>9.6</v>
      </c>
      <c r="I101" s="66">
        <f t="shared" si="20"/>
        <v>10752</v>
      </c>
      <c r="J101" s="67">
        <f t="shared" si="21"/>
        <v>655.872</v>
      </c>
      <c r="K101" s="68">
        <v>0.8</v>
      </c>
      <c r="L101" s="67">
        <f t="shared" si="22"/>
        <v>524.6976</v>
      </c>
      <c r="M101" s="92">
        <f t="shared" si="23"/>
        <v>131.1744</v>
      </c>
      <c r="N101" s="37" t="s">
        <v>351</v>
      </c>
      <c r="O101" s="70" t="s">
        <v>27</v>
      </c>
      <c r="P101" s="71"/>
      <c r="Q101" s="71"/>
    </row>
    <row r="102" s="4" customFormat="1" ht="18.6" customHeight="1" spans="1:17">
      <c r="A102" s="34">
        <f t="shared" ref="A102:A113" si="24">ROW()-6</f>
        <v>96</v>
      </c>
      <c r="B102" s="35" t="s">
        <v>352</v>
      </c>
      <c r="C102" s="42" t="s">
        <v>22</v>
      </c>
      <c r="D102" s="37" t="s">
        <v>239</v>
      </c>
      <c r="E102" s="37" t="s">
        <v>353</v>
      </c>
      <c r="F102" s="100" t="s">
        <v>334</v>
      </c>
      <c r="G102" s="91">
        <v>20</v>
      </c>
      <c r="H102" s="91">
        <v>20</v>
      </c>
      <c r="I102" s="66">
        <f t="shared" si="20"/>
        <v>22400</v>
      </c>
      <c r="J102" s="67">
        <f t="shared" si="21"/>
        <v>1366.4</v>
      </c>
      <c r="K102" s="68">
        <v>0.8</v>
      </c>
      <c r="L102" s="67">
        <f t="shared" si="22"/>
        <v>1093.12</v>
      </c>
      <c r="M102" s="92">
        <f t="shared" si="23"/>
        <v>273.28</v>
      </c>
      <c r="N102" s="37" t="s">
        <v>354</v>
      </c>
      <c r="O102" s="70" t="s">
        <v>27</v>
      </c>
      <c r="P102" s="71"/>
      <c r="Q102" s="71"/>
    </row>
    <row r="103" s="4" customFormat="1" ht="18.6" customHeight="1" spans="1:17">
      <c r="A103" s="34">
        <f t="shared" si="24"/>
        <v>97</v>
      </c>
      <c r="B103" s="35" t="s">
        <v>355</v>
      </c>
      <c r="C103" s="42" t="s">
        <v>22</v>
      </c>
      <c r="D103" s="37" t="s">
        <v>37</v>
      </c>
      <c r="E103" s="37" t="s">
        <v>356</v>
      </c>
      <c r="F103" s="100" t="s">
        <v>334</v>
      </c>
      <c r="G103" s="91">
        <v>15</v>
      </c>
      <c r="H103" s="91">
        <v>15</v>
      </c>
      <c r="I103" s="66">
        <f t="shared" si="20"/>
        <v>16800</v>
      </c>
      <c r="J103" s="67">
        <f t="shared" si="21"/>
        <v>1024.8</v>
      </c>
      <c r="K103" s="68">
        <v>0.8</v>
      </c>
      <c r="L103" s="67">
        <f t="shared" si="22"/>
        <v>819.84</v>
      </c>
      <c r="M103" s="92">
        <f t="shared" si="23"/>
        <v>204.96</v>
      </c>
      <c r="N103" s="37" t="s">
        <v>357</v>
      </c>
      <c r="O103" s="70" t="s">
        <v>27</v>
      </c>
      <c r="P103" s="71"/>
      <c r="Q103" s="71"/>
    </row>
    <row r="104" s="4" customFormat="1" ht="18.6" customHeight="1" spans="1:17">
      <c r="A104" s="34">
        <f t="shared" si="24"/>
        <v>98</v>
      </c>
      <c r="B104" s="35" t="s">
        <v>358</v>
      </c>
      <c r="C104" s="42" t="s">
        <v>22</v>
      </c>
      <c r="D104" s="37" t="s">
        <v>359</v>
      </c>
      <c r="E104" s="37" t="s">
        <v>360</v>
      </c>
      <c r="F104" s="100" t="s">
        <v>334</v>
      </c>
      <c r="G104" s="91">
        <v>22.5</v>
      </c>
      <c r="H104" s="91">
        <v>22.5</v>
      </c>
      <c r="I104" s="66">
        <f t="shared" si="20"/>
        <v>25200</v>
      </c>
      <c r="J104" s="67">
        <f t="shared" si="21"/>
        <v>1537.2</v>
      </c>
      <c r="K104" s="68">
        <v>0.8</v>
      </c>
      <c r="L104" s="67">
        <f t="shared" si="22"/>
        <v>1229.76</v>
      </c>
      <c r="M104" s="92">
        <f t="shared" si="23"/>
        <v>307.44</v>
      </c>
      <c r="N104" s="37" t="s">
        <v>361</v>
      </c>
      <c r="O104" s="70" t="s">
        <v>27</v>
      </c>
      <c r="P104" s="71"/>
      <c r="Q104" s="71"/>
    </row>
    <row r="105" s="4" customFormat="1" ht="18.6" customHeight="1" spans="1:17">
      <c r="A105" s="34">
        <f t="shared" si="24"/>
        <v>99</v>
      </c>
      <c r="B105" s="35" t="s">
        <v>362</v>
      </c>
      <c r="C105" s="42" t="s">
        <v>22</v>
      </c>
      <c r="D105" s="37" t="s">
        <v>363</v>
      </c>
      <c r="E105" s="37" t="s">
        <v>364</v>
      </c>
      <c r="F105" s="100" t="s">
        <v>334</v>
      </c>
      <c r="G105" s="91">
        <v>22.4</v>
      </c>
      <c r="H105" s="91">
        <v>22.4</v>
      </c>
      <c r="I105" s="66">
        <f t="shared" si="20"/>
        <v>25088</v>
      </c>
      <c r="J105" s="67">
        <f t="shared" si="21"/>
        <v>1530.368</v>
      </c>
      <c r="K105" s="68">
        <v>0.8</v>
      </c>
      <c r="L105" s="67">
        <f t="shared" si="22"/>
        <v>1224.2944</v>
      </c>
      <c r="M105" s="92">
        <f t="shared" si="23"/>
        <v>306.0736</v>
      </c>
      <c r="N105" s="37" t="s">
        <v>365</v>
      </c>
      <c r="O105" s="70" t="s">
        <v>27</v>
      </c>
      <c r="P105" s="71"/>
      <c r="Q105" s="71"/>
    </row>
    <row r="106" s="4" customFormat="1" ht="18.6" customHeight="1" spans="1:17">
      <c r="A106" s="34">
        <f t="shared" si="24"/>
        <v>100</v>
      </c>
      <c r="B106" s="35" t="s">
        <v>366</v>
      </c>
      <c r="C106" s="42" t="s">
        <v>22</v>
      </c>
      <c r="D106" s="37" t="s">
        <v>110</v>
      </c>
      <c r="E106" s="37" t="s">
        <v>367</v>
      </c>
      <c r="F106" s="100" t="s">
        <v>334</v>
      </c>
      <c r="G106" s="91">
        <v>5</v>
      </c>
      <c r="H106" s="91">
        <v>5</v>
      </c>
      <c r="I106" s="66">
        <f t="shared" si="20"/>
        <v>5600</v>
      </c>
      <c r="J106" s="67">
        <f t="shared" si="21"/>
        <v>341.6</v>
      </c>
      <c r="K106" s="68">
        <v>0.8</v>
      </c>
      <c r="L106" s="67">
        <f t="shared" si="22"/>
        <v>273.28</v>
      </c>
      <c r="M106" s="92">
        <f t="shared" si="23"/>
        <v>68.32</v>
      </c>
      <c r="N106" s="37" t="s">
        <v>368</v>
      </c>
      <c r="O106" s="70" t="s">
        <v>27</v>
      </c>
      <c r="P106" s="71"/>
      <c r="Q106" s="71"/>
    </row>
    <row r="107" s="4" customFormat="1" ht="18.6" customHeight="1" spans="1:17">
      <c r="A107" s="34">
        <f t="shared" si="24"/>
        <v>101</v>
      </c>
      <c r="B107" s="35" t="s">
        <v>369</v>
      </c>
      <c r="C107" s="42" t="s">
        <v>22</v>
      </c>
      <c r="D107" s="37" t="s">
        <v>141</v>
      </c>
      <c r="E107" s="37" t="s">
        <v>370</v>
      </c>
      <c r="F107" s="100" t="s">
        <v>334</v>
      </c>
      <c r="G107" s="91">
        <v>25.6</v>
      </c>
      <c r="H107" s="91">
        <v>25.6</v>
      </c>
      <c r="I107" s="66">
        <f t="shared" si="20"/>
        <v>28672</v>
      </c>
      <c r="J107" s="67">
        <f t="shared" si="21"/>
        <v>1748.992</v>
      </c>
      <c r="K107" s="68">
        <v>0.8</v>
      </c>
      <c r="L107" s="67">
        <f t="shared" si="22"/>
        <v>1399.1936</v>
      </c>
      <c r="M107" s="92">
        <f t="shared" si="23"/>
        <v>349.7984</v>
      </c>
      <c r="N107" s="37" t="s">
        <v>371</v>
      </c>
      <c r="O107" s="70" t="s">
        <v>27</v>
      </c>
      <c r="P107" s="71"/>
      <c r="Q107" s="71"/>
    </row>
    <row r="108" s="4" customFormat="1" ht="18.6" customHeight="1" spans="1:17">
      <c r="A108" s="34">
        <f t="shared" si="24"/>
        <v>102</v>
      </c>
      <c r="B108" s="35" t="s">
        <v>372</v>
      </c>
      <c r="C108" s="42" t="s">
        <v>22</v>
      </c>
      <c r="D108" s="37" t="s">
        <v>107</v>
      </c>
      <c r="E108" s="37" t="s">
        <v>373</v>
      </c>
      <c r="F108" s="100" t="s">
        <v>334</v>
      </c>
      <c r="G108" s="91">
        <v>9.6</v>
      </c>
      <c r="H108" s="91">
        <v>9.6</v>
      </c>
      <c r="I108" s="66">
        <f t="shared" si="20"/>
        <v>10752</v>
      </c>
      <c r="J108" s="67">
        <f t="shared" si="21"/>
        <v>655.872</v>
      </c>
      <c r="K108" s="68">
        <v>0.8</v>
      </c>
      <c r="L108" s="67">
        <f t="shared" si="22"/>
        <v>524.6976</v>
      </c>
      <c r="M108" s="92">
        <f t="shared" si="23"/>
        <v>131.1744</v>
      </c>
      <c r="N108" s="37" t="s">
        <v>374</v>
      </c>
      <c r="O108" s="70" t="s">
        <v>27</v>
      </c>
      <c r="P108" s="71"/>
      <c r="Q108" s="71"/>
    </row>
    <row r="109" s="4" customFormat="1" ht="18.6" customHeight="1" spans="1:17">
      <c r="A109" s="34">
        <f t="shared" si="24"/>
        <v>103</v>
      </c>
      <c r="B109" s="35" t="s">
        <v>375</v>
      </c>
      <c r="C109" s="42" t="s">
        <v>22</v>
      </c>
      <c r="D109" s="37" t="s">
        <v>107</v>
      </c>
      <c r="E109" s="37" t="s">
        <v>376</v>
      </c>
      <c r="F109" s="100" t="s">
        <v>334</v>
      </c>
      <c r="G109" s="91">
        <v>40</v>
      </c>
      <c r="H109" s="91">
        <v>40</v>
      </c>
      <c r="I109" s="66">
        <f t="shared" si="20"/>
        <v>44800</v>
      </c>
      <c r="J109" s="67">
        <f t="shared" si="21"/>
        <v>2732.8</v>
      </c>
      <c r="K109" s="68">
        <v>0.8</v>
      </c>
      <c r="L109" s="67">
        <f t="shared" si="22"/>
        <v>2186.24</v>
      </c>
      <c r="M109" s="92">
        <f t="shared" si="23"/>
        <v>546.56</v>
      </c>
      <c r="N109" s="37" t="s">
        <v>377</v>
      </c>
      <c r="O109" s="70" t="s">
        <v>27</v>
      </c>
      <c r="P109" s="71"/>
      <c r="Q109" s="71"/>
    </row>
    <row r="110" s="4" customFormat="1" ht="18.6" customHeight="1" spans="1:17">
      <c r="A110" s="34">
        <f t="shared" si="24"/>
        <v>104</v>
      </c>
      <c r="B110" s="35" t="s">
        <v>329</v>
      </c>
      <c r="C110" s="42" t="s">
        <v>22</v>
      </c>
      <c r="D110" s="37" t="s">
        <v>378</v>
      </c>
      <c r="E110" s="37" t="s">
        <v>379</v>
      </c>
      <c r="F110" s="100" t="s">
        <v>334</v>
      </c>
      <c r="G110" s="91">
        <v>28.8</v>
      </c>
      <c r="H110" s="91">
        <v>28.8</v>
      </c>
      <c r="I110" s="66">
        <f t="shared" si="20"/>
        <v>32256</v>
      </c>
      <c r="J110" s="67">
        <f t="shared" si="21"/>
        <v>1967.616</v>
      </c>
      <c r="K110" s="68">
        <v>0.8</v>
      </c>
      <c r="L110" s="67">
        <f t="shared" si="22"/>
        <v>1574.0928</v>
      </c>
      <c r="M110" s="92">
        <f t="shared" si="23"/>
        <v>393.5232</v>
      </c>
      <c r="N110" s="37" t="s">
        <v>380</v>
      </c>
      <c r="O110" s="70" t="s">
        <v>27</v>
      </c>
      <c r="P110" s="71"/>
      <c r="Q110" s="71"/>
    </row>
    <row r="111" s="5" customFormat="1" ht="18.6" customHeight="1" spans="1:17">
      <c r="A111" s="40" t="s">
        <v>381</v>
      </c>
      <c r="B111" s="41"/>
      <c r="C111" s="42"/>
      <c r="D111" s="43"/>
      <c r="E111" s="43"/>
      <c r="F111" s="44"/>
      <c r="G111" s="45">
        <f>SUM(G7:G110)</f>
        <v>2217.68</v>
      </c>
      <c r="H111" s="45">
        <f>SUM(H7:H110)</f>
        <v>2217.68</v>
      </c>
      <c r="I111" s="66">
        <f>SUM(I7:I110)</f>
        <v>2483801.6</v>
      </c>
      <c r="J111" s="67">
        <f>SUM(J7:J110)</f>
        <v>151511.8976</v>
      </c>
      <c r="K111" s="68"/>
      <c r="L111" s="67">
        <f>SUM(L7:L110)</f>
        <v>121209.51808</v>
      </c>
      <c r="M111" s="72">
        <f>SUM(M7:M110)</f>
        <v>30302.37952</v>
      </c>
      <c r="N111" s="43"/>
      <c r="O111" s="70"/>
      <c r="P111" s="44"/>
      <c r="Q111" s="44"/>
    </row>
    <row r="112" spans="1:7">
      <c r="A112" s="46" t="s">
        <v>382</v>
      </c>
      <c r="B112" s="47"/>
      <c r="C112" s="48"/>
      <c r="D112" s="49"/>
      <c r="E112" s="46" t="s">
        <v>383</v>
      </c>
      <c r="F112" s="46"/>
      <c r="G112" s="50"/>
    </row>
  </sheetData>
  <autoFilter ref="A6:T112">
    <extLst/>
  </autoFilter>
  <mergeCells count="6">
    <mergeCell ref="A1:T1"/>
    <mergeCell ref="A2:T2"/>
    <mergeCell ref="A3:T3"/>
    <mergeCell ref="A4:T4"/>
    <mergeCell ref="A5:T5"/>
    <mergeCell ref="A111:B1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416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35" t="s">
        <v>417</v>
      </c>
      <c r="C7" s="36" t="s">
        <v>22</v>
      </c>
      <c r="D7" s="37" t="s">
        <v>58</v>
      </c>
      <c r="E7" s="37" t="s">
        <v>418</v>
      </c>
      <c r="F7" s="38" t="s">
        <v>334</v>
      </c>
      <c r="G7" s="39">
        <v>180</v>
      </c>
      <c r="H7" s="39">
        <v>180</v>
      </c>
      <c r="I7" s="66">
        <f>G7*1120</f>
        <v>201600</v>
      </c>
      <c r="J7" s="67">
        <f>G7*68.32</f>
        <v>12297.6</v>
      </c>
      <c r="K7" s="68">
        <v>0.8</v>
      </c>
      <c r="L7" s="67">
        <f>J7*K7</f>
        <v>9838.08</v>
      </c>
      <c r="M7" s="69">
        <f>G7*13.664</f>
        <v>2459.52</v>
      </c>
      <c r="N7" s="37" t="s">
        <v>419</v>
      </c>
      <c r="O7" s="70" t="s">
        <v>27</v>
      </c>
      <c r="P7" s="71"/>
      <c r="Q7" s="71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180</v>
      </c>
      <c r="H8" s="45">
        <f>SUM(H7:H7)</f>
        <v>180</v>
      </c>
      <c r="I8" s="66">
        <f>SUM(I7:I7)</f>
        <v>201600</v>
      </c>
      <c r="J8" s="67">
        <f>SUM(J7:J7)</f>
        <v>12297.6</v>
      </c>
      <c r="K8" s="68"/>
      <c r="L8" s="67">
        <f>SUM(L7:L7)</f>
        <v>9838.08</v>
      </c>
      <c r="M8" s="72">
        <f>SUM(M7:M7)</f>
        <v>2459.52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384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1" t="s">
        <v>385</v>
      </c>
      <c r="C7" s="36" t="s">
        <v>22</v>
      </c>
      <c r="D7" s="81" t="s">
        <v>145</v>
      </c>
      <c r="E7" s="85" t="s">
        <v>386</v>
      </c>
      <c r="F7" s="36" t="s">
        <v>25</v>
      </c>
      <c r="G7" s="39">
        <v>500</v>
      </c>
      <c r="H7" s="39">
        <v>500</v>
      </c>
      <c r="I7" s="66">
        <f>G7*1120</f>
        <v>560000</v>
      </c>
      <c r="J7" s="67">
        <f>G7*68.32</f>
        <v>34160</v>
      </c>
      <c r="K7" s="68">
        <v>0.8</v>
      </c>
      <c r="L7" s="67">
        <f>J7*K7</f>
        <v>27328</v>
      </c>
      <c r="M7" s="69">
        <f>G7*13.664</f>
        <v>6832</v>
      </c>
      <c r="N7" s="81" t="s">
        <v>387</v>
      </c>
      <c r="O7" s="70" t="s">
        <v>27</v>
      </c>
      <c r="P7" s="32"/>
      <c r="Q7" s="86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500</v>
      </c>
      <c r="H8" s="45">
        <f>SUM(H7:H7)</f>
        <v>500</v>
      </c>
      <c r="I8" s="66">
        <f>SUM(I7:I7)</f>
        <v>560000</v>
      </c>
      <c r="J8" s="67">
        <f>SUM(J7:J7)</f>
        <v>34160</v>
      </c>
      <c r="K8" s="68"/>
      <c r="L8" s="67">
        <f>SUM(L7:L7)</f>
        <v>27328</v>
      </c>
      <c r="M8" s="72">
        <f>SUM(M7:M7)</f>
        <v>6832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389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1" t="s">
        <v>390</v>
      </c>
      <c r="C7" s="36" t="s">
        <v>22</v>
      </c>
      <c r="D7" s="81" t="s">
        <v>182</v>
      </c>
      <c r="E7" s="85" t="s">
        <v>391</v>
      </c>
      <c r="F7" s="36" t="s">
        <v>71</v>
      </c>
      <c r="G7" s="39">
        <v>100</v>
      </c>
      <c r="H7" s="39">
        <v>100</v>
      </c>
      <c r="I7" s="66">
        <f>G7*1120</f>
        <v>112000</v>
      </c>
      <c r="J7" s="67">
        <f>G7*68.32</f>
        <v>6832</v>
      </c>
      <c r="K7" s="68">
        <v>0.8</v>
      </c>
      <c r="L7" s="67">
        <f>J7*K7</f>
        <v>5465.6</v>
      </c>
      <c r="M7" s="69">
        <f>G7*13.664</f>
        <v>1366.4</v>
      </c>
      <c r="N7" s="81" t="s">
        <v>392</v>
      </c>
      <c r="O7" s="70" t="s">
        <v>27</v>
      </c>
      <c r="P7" s="32"/>
      <c r="Q7" s="86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100</v>
      </c>
      <c r="H8" s="45">
        <f>SUM(H7:H7)</f>
        <v>100</v>
      </c>
      <c r="I8" s="66">
        <f>SUM(I7:I7)</f>
        <v>112000</v>
      </c>
      <c r="J8" s="67">
        <f>SUM(J7:J7)</f>
        <v>6832</v>
      </c>
      <c r="K8" s="68"/>
      <c r="L8" s="67">
        <f>SUM(L7:L7)</f>
        <v>5465.6</v>
      </c>
      <c r="M8" s="72">
        <f>SUM(M7:M7)</f>
        <v>1366.4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393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1" t="s">
        <v>394</v>
      </c>
      <c r="C7" s="36" t="s">
        <v>22</v>
      </c>
      <c r="D7" s="81" t="s">
        <v>145</v>
      </c>
      <c r="E7" s="85" t="s">
        <v>81</v>
      </c>
      <c r="F7" s="36" t="s">
        <v>85</v>
      </c>
      <c r="G7" s="39">
        <v>160</v>
      </c>
      <c r="H7" s="39">
        <v>160</v>
      </c>
      <c r="I7" s="66">
        <f>G7*1120</f>
        <v>179200</v>
      </c>
      <c r="J7" s="67">
        <f>G7*68.32</f>
        <v>10931.2</v>
      </c>
      <c r="K7" s="68">
        <v>0.8</v>
      </c>
      <c r="L7" s="67">
        <f>J7*K7</f>
        <v>8744.96</v>
      </c>
      <c r="M7" s="69">
        <f>G7*13.664</f>
        <v>2186.24</v>
      </c>
      <c r="N7" s="81" t="s">
        <v>395</v>
      </c>
      <c r="O7" s="70" t="s">
        <v>27</v>
      </c>
      <c r="P7" s="87"/>
      <c r="Q7" s="86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160</v>
      </c>
      <c r="H8" s="45">
        <f>SUM(H7:H7)</f>
        <v>160</v>
      </c>
      <c r="I8" s="66">
        <f>SUM(I7:I7)</f>
        <v>179200</v>
      </c>
      <c r="J8" s="67">
        <f>SUM(J7:J7)</f>
        <v>10931.2</v>
      </c>
      <c r="K8" s="68"/>
      <c r="L8" s="67">
        <f>SUM(L7:L7)</f>
        <v>8744.96</v>
      </c>
      <c r="M8" s="72">
        <f>SUM(M7:M7)</f>
        <v>2186.24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396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1" t="s">
        <v>397</v>
      </c>
      <c r="C7" s="36" t="s">
        <v>22</v>
      </c>
      <c r="D7" s="81" t="s">
        <v>182</v>
      </c>
      <c r="E7" s="85" t="s">
        <v>81</v>
      </c>
      <c r="F7" s="36" t="s">
        <v>112</v>
      </c>
      <c r="G7" s="39">
        <v>130</v>
      </c>
      <c r="H7" s="39">
        <v>130</v>
      </c>
      <c r="I7" s="66">
        <f>G7*1120</f>
        <v>145600</v>
      </c>
      <c r="J7" s="67">
        <f>G7*68.32</f>
        <v>8881.6</v>
      </c>
      <c r="K7" s="68">
        <v>0.8</v>
      </c>
      <c r="L7" s="67">
        <f>J7*K7</f>
        <v>7105.28</v>
      </c>
      <c r="M7" s="69">
        <f>G7*13.664</f>
        <v>1776.32</v>
      </c>
      <c r="N7" s="81" t="s">
        <v>398</v>
      </c>
      <c r="O7" s="70" t="s">
        <v>27</v>
      </c>
      <c r="P7" s="32"/>
      <c r="Q7" s="86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130</v>
      </c>
      <c r="H8" s="45">
        <f>SUM(H7:H7)</f>
        <v>130</v>
      </c>
      <c r="I8" s="66">
        <f>SUM(I7:I7)</f>
        <v>145600</v>
      </c>
      <c r="J8" s="67">
        <f>SUM(J7:J7)</f>
        <v>8881.6</v>
      </c>
      <c r="K8" s="68"/>
      <c r="L8" s="67">
        <f>SUM(L7:L7)</f>
        <v>7105.28</v>
      </c>
      <c r="M8" s="72">
        <f>SUM(M7:M7)</f>
        <v>1776.32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399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5" t="s">
        <v>400</v>
      </c>
      <c r="C7" s="36" t="s">
        <v>22</v>
      </c>
      <c r="D7" s="103" t="s">
        <v>401</v>
      </c>
      <c r="E7" s="85" t="s">
        <v>402</v>
      </c>
      <c r="F7" s="36" t="s">
        <v>300</v>
      </c>
      <c r="G7" s="39">
        <v>130</v>
      </c>
      <c r="H7" s="39">
        <v>130</v>
      </c>
      <c r="I7" s="66">
        <f>G7*1120</f>
        <v>145600</v>
      </c>
      <c r="J7" s="67">
        <f>G7*68.32</f>
        <v>8881.6</v>
      </c>
      <c r="K7" s="68">
        <v>0.8</v>
      </c>
      <c r="L7" s="67">
        <f>J7*K7</f>
        <v>7105.28</v>
      </c>
      <c r="M7" s="69">
        <f>G7*13.664</f>
        <v>1776.32</v>
      </c>
      <c r="N7" s="103" t="s">
        <v>403</v>
      </c>
      <c r="O7" s="70" t="s">
        <v>27</v>
      </c>
      <c r="P7" s="71"/>
      <c r="Q7" s="71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130</v>
      </c>
      <c r="H8" s="45">
        <f>SUM(H7:H7)</f>
        <v>130</v>
      </c>
      <c r="I8" s="66">
        <f>SUM(I7:I7)</f>
        <v>145600</v>
      </c>
      <c r="J8" s="67">
        <f>SUM(J7:J7)</f>
        <v>8881.6</v>
      </c>
      <c r="K8" s="68"/>
      <c r="L8" s="67">
        <f>SUM(L7:L7)</f>
        <v>7105.28</v>
      </c>
      <c r="M8" s="72">
        <f>SUM(M7:M7)</f>
        <v>1776.32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L17" sqref="L1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404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85" t="s">
        <v>405</v>
      </c>
      <c r="C7" s="36" t="s">
        <v>22</v>
      </c>
      <c r="D7" s="103" t="s">
        <v>406</v>
      </c>
      <c r="E7" s="85" t="s">
        <v>337</v>
      </c>
      <c r="F7" s="36" t="s">
        <v>300</v>
      </c>
      <c r="G7" s="39">
        <v>1200</v>
      </c>
      <c r="H7" s="39">
        <v>1200</v>
      </c>
      <c r="I7" s="66">
        <f>G7*1120</f>
        <v>1344000</v>
      </c>
      <c r="J7" s="67">
        <f>G7*68.32</f>
        <v>81984</v>
      </c>
      <c r="K7" s="68">
        <v>0.8</v>
      </c>
      <c r="L7" s="67">
        <f>J7*K7</f>
        <v>65587.2</v>
      </c>
      <c r="M7" s="69">
        <f>G7*13.664</f>
        <v>16396.8</v>
      </c>
      <c r="N7" s="103" t="s">
        <v>407</v>
      </c>
      <c r="O7" s="70" t="s">
        <v>27</v>
      </c>
      <c r="P7" s="71"/>
      <c r="Q7" s="71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1200</v>
      </c>
      <c r="H8" s="45">
        <f>SUM(H7:H7)</f>
        <v>1200</v>
      </c>
      <c r="I8" s="66">
        <f>SUM(I7:I7)</f>
        <v>1344000</v>
      </c>
      <c r="J8" s="67">
        <f>SUM(J7:J7)</f>
        <v>81984</v>
      </c>
      <c r="K8" s="68"/>
      <c r="L8" s="67">
        <f>SUM(L7:L7)</f>
        <v>65587.2</v>
      </c>
      <c r="M8" s="72">
        <f>SUM(M7:M7)</f>
        <v>16396.8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408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35" t="s">
        <v>409</v>
      </c>
      <c r="C7" s="36" t="s">
        <v>22</v>
      </c>
      <c r="D7" s="82" t="s">
        <v>58</v>
      </c>
      <c r="E7" s="83" t="s">
        <v>410</v>
      </c>
      <c r="F7" s="38" t="s">
        <v>334</v>
      </c>
      <c r="G7" s="39">
        <v>280</v>
      </c>
      <c r="H7" s="39">
        <v>280</v>
      </c>
      <c r="I7" s="66">
        <f>G7*1120</f>
        <v>313600</v>
      </c>
      <c r="J7" s="67">
        <f>G7*68.32</f>
        <v>19129.6</v>
      </c>
      <c r="K7" s="68">
        <v>0.8</v>
      </c>
      <c r="L7" s="67">
        <f>J7*K7</f>
        <v>15303.68</v>
      </c>
      <c r="M7" s="69">
        <f>G7*13.664</f>
        <v>3825.92</v>
      </c>
      <c r="N7" s="104" t="s">
        <v>411</v>
      </c>
      <c r="O7" s="70" t="s">
        <v>27</v>
      </c>
      <c r="P7" s="71"/>
      <c r="Q7" s="71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280</v>
      </c>
      <c r="H8" s="45">
        <f>SUM(H7:H7)</f>
        <v>280</v>
      </c>
      <c r="I8" s="66">
        <f>SUM(I7:I7)</f>
        <v>313600</v>
      </c>
      <c r="J8" s="67">
        <f>SUM(J7:J7)</f>
        <v>19129.6</v>
      </c>
      <c r="K8" s="68"/>
      <c r="L8" s="67">
        <f>SUM(L7:L7)</f>
        <v>15303.68</v>
      </c>
      <c r="M8" s="72">
        <f>SUM(M7:M7)</f>
        <v>3825.92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7" sqref="N7"/>
    </sheetView>
  </sheetViews>
  <sheetFormatPr defaultColWidth="9" defaultRowHeight="13.5"/>
  <cols>
    <col min="1" max="1" width="5.1" style="6" customWidth="1"/>
    <col min="2" max="2" width="6.525" style="7" customWidth="1"/>
    <col min="3" max="3" width="6.73333333333333" style="6" customWidth="1"/>
    <col min="4" max="4" width="13.6916666666667" style="6" customWidth="1"/>
    <col min="5" max="5" width="9.24166666666667" style="8" customWidth="1"/>
    <col min="6" max="6" width="7.05833333333333" style="8" customWidth="1"/>
    <col min="7" max="8" width="6.95" style="9" customWidth="1"/>
    <col min="9" max="9" width="8.46666666666667" style="8" customWidth="1"/>
    <col min="10" max="10" width="9.35" style="10" customWidth="1"/>
    <col min="11" max="11" width="5.31666666666667" style="11" customWidth="1"/>
    <col min="12" max="12" width="9.45833333333333" style="10" customWidth="1"/>
    <col min="13" max="13" width="9.5" style="10" customWidth="1"/>
    <col min="14" max="14" width="18.575" style="8" customWidth="1"/>
    <col min="15" max="15" width="9.0166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0">
      <c r="A1" s="12"/>
      <c r="B1" s="13"/>
      <c r="C1" s="13"/>
      <c r="D1" s="13"/>
      <c r="E1" s="12"/>
      <c r="F1" s="12"/>
      <c r="G1" s="14"/>
      <c r="H1" s="15"/>
      <c r="I1" s="13"/>
      <c r="J1" s="13"/>
      <c r="K1" s="51"/>
      <c r="L1" s="13"/>
      <c r="M1" s="13"/>
      <c r="N1" s="52"/>
      <c r="O1" s="53"/>
      <c r="P1" s="52"/>
      <c r="Q1" s="52"/>
      <c r="R1" s="73"/>
      <c r="S1" s="12"/>
      <c r="T1" s="74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54"/>
      <c r="L2" s="17"/>
      <c r="M2" s="17"/>
      <c r="N2" s="55"/>
      <c r="O2" s="56"/>
      <c r="P2" s="55"/>
      <c r="Q2" s="55"/>
      <c r="R2" s="75"/>
      <c r="S2" s="18"/>
      <c r="T2" s="76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7"/>
      <c r="L3" s="22"/>
      <c r="M3" s="22"/>
      <c r="N3" s="58"/>
      <c r="O3" s="59"/>
      <c r="P3" s="58"/>
      <c r="Q3" s="58"/>
      <c r="R3" s="77"/>
      <c r="S3" s="23"/>
      <c r="T3" s="78"/>
    </row>
    <row r="4" s="2" customFormat="1" ht="24.75" customHeight="1" spans="1:20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60"/>
      <c r="L4" s="27"/>
      <c r="M4" s="27"/>
      <c r="N4" s="61"/>
      <c r="O4" s="62"/>
      <c r="P4" s="61"/>
      <c r="Q4" s="61"/>
      <c r="R4" s="79"/>
      <c r="S4" s="28"/>
      <c r="T4" s="28"/>
    </row>
    <row r="5" s="2" customFormat="1" ht="25.5" customHeight="1" spans="1:20">
      <c r="A5" s="26" t="s">
        <v>412</v>
      </c>
      <c r="B5" s="27"/>
      <c r="C5" s="27"/>
      <c r="D5" s="27"/>
      <c r="E5" s="28"/>
      <c r="F5" s="28"/>
      <c r="G5" s="29"/>
      <c r="H5" s="30"/>
      <c r="I5" s="27"/>
      <c r="J5" s="27"/>
      <c r="K5" s="60"/>
      <c r="L5" s="27"/>
      <c r="M5" s="27"/>
      <c r="N5" s="61"/>
      <c r="O5" s="62"/>
      <c r="P5" s="61"/>
      <c r="Q5" s="61"/>
      <c r="R5" s="79"/>
      <c r="S5" s="28"/>
      <c r="T5" s="28"/>
    </row>
    <row r="6" s="3" customFormat="1" ht="3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63" t="s">
        <v>13</v>
      </c>
      <c r="K6" s="64" t="s">
        <v>14</v>
      </c>
      <c r="L6" s="65" t="s">
        <v>15</v>
      </c>
      <c r="M6" s="63" t="s">
        <v>16</v>
      </c>
      <c r="N6" s="31" t="s">
        <v>17</v>
      </c>
      <c r="O6" s="31" t="s">
        <v>18</v>
      </c>
      <c r="P6" s="31" t="s">
        <v>19</v>
      </c>
      <c r="Q6" s="80" t="s">
        <v>20</v>
      </c>
    </row>
    <row r="7" s="4" customFormat="1" ht="18.6" customHeight="1" spans="1:17">
      <c r="A7" s="34">
        <f>ROW()-6</f>
        <v>1</v>
      </c>
      <c r="B7" s="35" t="s">
        <v>413</v>
      </c>
      <c r="C7" s="36" t="s">
        <v>22</v>
      </c>
      <c r="D7" s="81" t="s">
        <v>145</v>
      </c>
      <c r="E7" s="81" t="s">
        <v>414</v>
      </c>
      <c r="F7" s="38" t="s">
        <v>334</v>
      </c>
      <c r="G7" s="39">
        <v>166.11</v>
      </c>
      <c r="H7" s="39">
        <v>166.11</v>
      </c>
      <c r="I7" s="66">
        <f>G7*1120</f>
        <v>186043.2</v>
      </c>
      <c r="J7" s="67">
        <f>G7*68.32</f>
        <v>11348.6352</v>
      </c>
      <c r="K7" s="68">
        <v>0.8</v>
      </c>
      <c r="L7" s="67">
        <f>J7*K7</f>
        <v>9078.90816</v>
      </c>
      <c r="M7" s="69">
        <f>G7*13.664</f>
        <v>2269.72704</v>
      </c>
      <c r="N7" s="81" t="s">
        <v>415</v>
      </c>
      <c r="O7" s="70" t="s">
        <v>27</v>
      </c>
      <c r="P7" s="71"/>
      <c r="Q7" s="71"/>
    </row>
    <row r="8" s="5" customFormat="1" ht="18.6" customHeight="1" spans="1:17">
      <c r="A8" s="40" t="s">
        <v>381</v>
      </c>
      <c r="B8" s="41"/>
      <c r="C8" s="42"/>
      <c r="D8" s="43"/>
      <c r="E8" s="43"/>
      <c r="F8" s="44"/>
      <c r="G8" s="45">
        <f>SUM(G7:G7)</f>
        <v>166.11</v>
      </c>
      <c r="H8" s="45">
        <f>SUM(H7:H7)</f>
        <v>166.11</v>
      </c>
      <c r="I8" s="66">
        <f>SUM(I7:I7)</f>
        <v>186043.2</v>
      </c>
      <c r="J8" s="67">
        <f>SUM(J7:J7)</f>
        <v>11348.6352</v>
      </c>
      <c r="K8" s="68"/>
      <c r="L8" s="67">
        <f>SUM(L7:L7)</f>
        <v>9078.90816</v>
      </c>
      <c r="M8" s="72">
        <f>SUM(M7:M7)</f>
        <v>2269.72704</v>
      </c>
      <c r="N8" s="43"/>
      <c r="O8" s="70"/>
      <c r="P8" s="44"/>
      <c r="Q8" s="44"/>
    </row>
    <row r="9" spans="1:7">
      <c r="A9" s="46" t="s">
        <v>382</v>
      </c>
      <c r="B9" s="47"/>
      <c r="C9" s="48"/>
      <c r="D9" s="49"/>
      <c r="E9" s="46" t="s">
        <v>388</v>
      </c>
      <c r="F9" s="46"/>
      <c r="G9" s="50"/>
    </row>
  </sheetData>
  <autoFilter ref="A6:T9">
    <extLst/>
  </autoFilter>
  <mergeCells count="6">
    <mergeCell ref="A1:T1"/>
    <mergeCell ref="A2:T2"/>
    <mergeCell ref="A3:T3"/>
    <mergeCell ref="A4:T4"/>
    <mergeCell ref="A5:T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玉米散户</vt:lpstr>
      <vt:lpstr>玉米大户</vt:lpstr>
      <vt:lpstr>玉米大户2</vt:lpstr>
      <vt:lpstr>玉米大户3</vt:lpstr>
      <vt:lpstr>玉米大户4</vt:lpstr>
      <vt:lpstr>玉米大户5</vt:lpstr>
      <vt:lpstr>玉米大户6</vt:lpstr>
      <vt:lpstr>玉米大户7</vt:lpstr>
      <vt:lpstr>玉米大 户8</vt:lpstr>
      <vt:lpstr>玉米大户9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