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622"/>
  </bookViews>
  <sheets>
    <sheet name="玉米" sheetId="18" r:id="rId1"/>
  </sheets>
  <definedNames>
    <definedName name="_xlnm._FilterDatabase" localSheetId="0" hidden="1">玉米!$A$6:$U$79</definedName>
    <definedName name="_xlnm.Print_Area" localSheetId="0">玉米!$A$1:$Q$78</definedName>
    <definedName name="_xlnm.Print_Titles" localSheetId="0">玉米!$1:$6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<sst xmlns="http://schemas.openxmlformats.org/spreadsheetml/2006/main" count="521" uniqueCount="268">
  <si>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</si>
  <si>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</si>
  <si>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铁岭县镇西堡镇东果子园村民委员会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收入保险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玉米 </t>
    </r>
    <r>
      <rPr>
        <b/>
        <u/>
        <sz val="10"/>
        <rFont val="宋体"/>
        <charset val="134"/>
      </rPr>
      <t xml:space="preserve">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东果子园村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</si>
  <si>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铁岭县镇西堡镇东果子园村王思考等70户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1120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6.1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68.32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</si>
  <si>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</si>
  <si>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</si>
  <si>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</si>
  <si>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组织机构代码证/身份证号</t>
  </si>
  <si>
    <t>联系方式</t>
  </si>
  <si>
    <t>种植
地点</t>
  </si>
  <si>
    <t>种植数量(亩)</t>
  </si>
  <si>
    <t>保险数量(亩)</t>
  </si>
  <si>
    <t>保险金额</t>
  </si>
  <si>
    <t>总保险费(元)</t>
  </si>
  <si>
    <t>财政补贴比例</t>
  </si>
  <si>
    <t>财政补贴金额（元）</t>
  </si>
  <si>
    <t>农户自缴保费(元)</t>
  </si>
  <si>
    <t>银行账号/一卡通号码</t>
  </si>
  <si>
    <t>开户行</t>
  </si>
  <si>
    <t>被保险人
签字</t>
  </si>
  <si>
    <t>备注</t>
  </si>
  <si>
    <t>王思考</t>
  </si>
  <si>
    <t>东果子园村</t>
  </si>
  <si>
    <t>211221********2115</t>
  </si>
  <si>
    <t>150****7185</t>
  </si>
  <si>
    <t>道上、道下</t>
  </si>
  <si>
    <t>621449********10875</t>
  </si>
  <si>
    <t>农村商业银行</t>
  </si>
  <si>
    <t>张海玉</t>
  </si>
  <si>
    <t>211221********2137</t>
  </si>
  <si>
    <t>151****8661</t>
  </si>
  <si>
    <t>502911********1896</t>
  </si>
  <si>
    <t>李兴民</t>
  </si>
  <si>
    <t>211221********2110</t>
  </si>
  <si>
    <t>621449********09656</t>
  </si>
  <si>
    <t>刘锋</t>
  </si>
  <si>
    <t>211221********211X</t>
  </si>
  <si>
    <t>152****2948</t>
  </si>
  <si>
    <t>621449********87022</t>
  </si>
  <si>
    <t>张凤伟</t>
  </si>
  <si>
    <t>211221********2116</t>
  </si>
  <si>
    <t>187****5954</t>
  </si>
  <si>
    <t>502911********1383</t>
  </si>
  <si>
    <t>李静</t>
  </si>
  <si>
    <t>211221********2112</t>
  </si>
  <si>
    <t>138****6811</t>
  </si>
  <si>
    <t>621449********68477</t>
  </si>
  <si>
    <t>房井宏</t>
  </si>
  <si>
    <t>211221********2117</t>
  </si>
  <si>
    <t>138****0641</t>
  </si>
  <si>
    <t>621449********85448</t>
  </si>
  <si>
    <t>季俊飞</t>
  </si>
  <si>
    <t>211221********2119</t>
  </si>
  <si>
    <t>138****2571</t>
  </si>
  <si>
    <t>621449********61039</t>
  </si>
  <si>
    <t>张利</t>
  </si>
  <si>
    <t>150****9092</t>
  </si>
  <si>
    <t>621449********63267</t>
  </si>
  <si>
    <t>李秉祥</t>
  </si>
  <si>
    <t>211221********2113</t>
  </si>
  <si>
    <t>155****7751</t>
  </si>
  <si>
    <t>621449********69228</t>
  </si>
  <si>
    <t>李波</t>
  </si>
  <si>
    <t>211221********2135</t>
  </si>
  <si>
    <t>133****4526</t>
  </si>
  <si>
    <t>621449********63366</t>
  </si>
  <si>
    <t>李德臣</t>
  </si>
  <si>
    <t>138****7805</t>
  </si>
  <si>
    <t>621449********43731</t>
  </si>
  <si>
    <t>李红云</t>
  </si>
  <si>
    <t>211221********2149</t>
  </si>
  <si>
    <t>158****6181</t>
  </si>
  <si>
    <t>621449********94339</t>
  </si>
  <si>
    <t>代振奎</t>
  </si>
  <si>
    <t>139****0277</t>
  </si>
  <si>
    <t>621449********21696</t>
  </si>
  <si>
    <t>李丙奎</t>
  </si>
  <si>
    <t>130****1711</t>
  </si>
  <si>
    <t>621449********72394</t>
  </si>
  <si>
    <t>李荣成</t>
  </si>
  <si>
    <t>211221********2111</t>
  </si>
  <si>
    <t>152****2038</t>
  </si>
  <si>
    <t>621449********11223</t>
  </si>
  <si>
    <t>邢若东</t>
  </si>
  <si>
    <t>211221********2138</t>
  </si>
  <si>
    <t>159****9621</t>
  </si>
  <si>
    <t>621449********98542</t>
  </si>
  <si>
    <t>李兴福</t>
  </si>
  <si>
    <t>134****7152</t>
  </si>
  <si>
    <t>621449********61832</t>
  </si>
  <si>
    <t>张文吉</t>
  </si>
  <si>
    <t>211221********2114</t>
  </si>
  <si>
    <t>137****7178</t>
  </si>
  <si>
    <t>621449********51543</t>
  </si>
  <si>
    <t>李向生</t>
  </si>
  <si>
    <t>138****1490</t>
  </si>
  <si>
    <t>621449********07221</t>
  </si>
  <si>
    <t>王玉贵</t>
  </si>
  <si>
    <t>211221********2134</t>
  </si>
  <si>
    <t>135****6641</t>
  </si>
  <si>
    <t>621449********20888</t>
  </si>
  <si>
    <t>李丙铁</t>
  </si>
  <si>
    <t>211221********2214</t>
  </si>
  <si>
    <t>152****4586</t>
  </si>
  <si>
    <t>621449********72386</t>
  </si>
  <si>
    <t>代洪健</t>
  </si>
  <si>
    <t>133****0233</t>
  </si>
  <si>
    <t>621449********05523</t>
  </si>
  <si>
    <t>李丙洪</t>
  </si>
  <si>
    <t>150****8179</t>
  </si>
  <si>
    <t>621449********05521</t>
  </si>
  <si>
    <t>张广余</t>
  </si>
  <si>
    <t>183****0486</t>
  </si>
  <si>
    <t>621449********38806</t>
  </si>
  <si>
    <t>李德彤</t>
  </si>
  <si>
    <t>139****0947</t>
  </si>
  <si>
    <t>621449********04227</t>
  </si>
  <si>
    <t>李兴玖</t>
  </si>
  <si>
    <t>211221********2118</t>
  </si>
  <si>
    <t>151****4907</t>
  </si>
  <si>
    <t>621449********89766</t>
  </si>
  <si>
    <t>王恩俊</t>
  </si>
  <si>
    <t>138****8947</t>
  </si>
  <si>
    <t>621449********72721</t>
  </si>
  <si>
    <t>房景天</t>
  </si>
  <si>
    <t>211221********215X</t>
  </si>
  <si>
    <t>139****7448</t>
  </si>
  <si>
    <t>621449********35734</t>
  </si>
  <si>
    <t>樊庆华</t>
  </si>
  <si>
    <t>211221********2130</t>
  </si>
  <si>
    <t>151****9151</t>
  </si>
  <si>
    <t>621449********86776</t>
  </si>
  <si>
    <t>董桂华</t>
  </si>
  <si>
    <t>211221********2168</t>
  </si>
  <si>
    <t>150****4410</t>
  </si>
  <si>
    <t>621449********07924</t>
  </si>
  <si>
    <t>李荣珠</t>
  </si>
  <si>
    <t>211221********2133</t>
  </si>
  <si>
    <t>133****8473</t>
  </si>
  <si>
    <t>621449********89741</t>
  </si>
  <si>
    <t>李秉贵</t>
  </si>
  <si>
    <t>150****6341</t>
  </si>
  <si>
    <t>621449********31444</t>
  </si>
  <si>
    <t>李荣利</t>
  </si>
  <si>
    <t>152****5872</t>
  </si>
  <si>
    <t>621449********28383</t>
  </si>
  <si>
    <t>张国仁</t>
  </si>
  <si>
    <t>211221********2139</t>
  </si>
  <si>
    <t>189****2450</t>
  </si>
  <si>
    <t>621449********11827</t>
  </si>
  <si>
    <t>黄永灵</t>
  </si>
  <si>
    <t>134****0426</t>
  </si>
  <si>
    <t>621449********83398</t>
  </si>
  <si>
    <t>张士合</t>
  </si>
  <si>
    <t>150****7769</t>
  </si>
  <si>
    <t>621449********61899</t>
  </si>
  <si>
    <t>牛亚昌</t>
  </si>
  <si>
    <t>150****0363</t>
  </si>
  <si>
    <t>621449********12098</t>
  </si>
  <si>
    <t>牛亚权</t>
  </si>
  <si>
    <t>211221********2150</t>
  </si>
  <si>
    <t>152****8390</t>
  </si>
  <si>
    <t>621449********71541</t>
  </si>
  <si>
    <t>李丙宽</t>
  </si>
  <si>
    <t>150****8287</t>
  </si>
  <si>
    <t>621449********35551</t>
  </si>
  <si>
    <t>李淑敏</t>
  </si>
  <si>
    <t>211221********2224</t>
  </si>
  <si>
    <t>152****8326</t>
  </si>
  <si>
    <t>621449********86960</t>
  </si>
  <si>
    <t>李秉功</t>
  </si>
  <si>
    <t>150****8395</t>
  </si>
  <si>
    <t>621449********85695</t>
  </si>
  <si>
    <t>李文铁</t>
  </si>
  <si>
    <t>211221********2132</t>
  </si>
  <si>
    <t>130****7107</t>
  </si>
  <si>
    <t>621449********97488</t>
  </si>
  <si>
    <t>李丙志</t>
  </si>
  <si>
    <t>189****4889</t>
  </si>
  <si>
    <t>621449********84011</t>
  </si>
  <si>
    <t>李德柱</t>
  </si>
  <si>
    <t>159****8368</t>
  </si>
  <si>
    <t>621449********87042</t>
  </si>
  <si>
    <t>张广辉</t>
  </si>
  <si>
    <t>155****2139</t>
  </si>
  <si>
    <t>621449********47487</t>
  </si>
  <si>
    <t>张广福</t>
  </si>
  <si>
    <t>176****6608</t>
  </si>
  <si>
    <t>621449********38475</t>
  </si>
  <si>
    <t>刘勇</t>
  </si>
  <si>
    <t>158****5982</t>
  </si>
  <si>
    <t>621449********38434</t>
  </si>
  <si>
    <t>张文庆</t>
  </si>
  <si>
    <t>187****3742</t>
  </si>
  <si>
    <t>621449********80113</t>
  </si>
  <si>
    <t>张国忠</t>
  </si>
  <si>
    <t>134****1058</t>
  </si>
  <si>
    <t>621449********07239</t>
  </si>
  <si>
    <t>张士清</t>
  </si>
  <si>
    <t>158****5260</t>
  </si>
  <si>
    <t>621449********78672</t>
  </si>
  <si>
    <t>张广慧</t>
  </si>
  <si>
    <t>151****2752</t>
  </si>
  <si>
    <t>621449********03542</t>
  </si>
  <si>
    <t>刘福仁</t>
  </si>
  <si>
    <t>155****6448</t>
  </si>
  <si>
    <t>621449********73079</t>
  </si>
  <si>
    <t>张国庆</t>
  </si>
  <si>
    <t>136****5956</t>
  </si>
  <si>
    <t>621449********21670</t>
  </si>
  <si>
    <t>李德</t>
  </si>
  <si>
    <t>158****9896</t>
  </si>
  <si>
    <t>621449********81251</t>
  </si>
  <si>
    <t>李丙龙</t>
  </si>
  <si>
    <t>211221********213X</t>
  </si>
  <si>
    <t>151****7079</t>
  </si>
  <si>
    <t>621449********21951</t>
  </si>
  <si>
    <t>何永海</t>
  </si>
  <si>
    <t>151****8053</t>
  </si>
  <si>
    <t>621449********90129</t>
  </si>
  <si>
    <t>李迎秋</t>
  </si>
  <si>
    <t>211221********2123</t>
  </si>
  <si>
    <t>505911********9626</t>
  </si>
  <si>
    <t>李秉文</t>
  </si>
  <si>
    <t>159****3065</t>
  </si>
  <si>
    <t>621449********08721</t>
  </si>
  <si>
    <t>张士海</t>
  </si>
  <si>
    <t>183****6939</t>
  </si>
  <si>
    <t>621449********38954</t>
  </si>
  <si>
    <t>李秉兆</t>
  </si>
  <si>
    <t>135****4602</t>
  </si>
  <si>
    <t>621449********61688</t>
  </si>
  <si>
    <t>张广秋</t>
  </si>
  <si>
    <t>188****2850</t>
  </si>
  <si>
    <t>621449********47503</t>
  </si>
  <si>
    <t>杨连伟</t>
  </si>
  <si>
    <t>133****5011</t>
  </si>
  <si>
    <t>621449********74655</t>
  </si>
  <si>
    <t>李向金</t>
  </si>
  <si>
    <t>136****1929</t>
  </si>
  <si>
    <t>502911********7030</t>
  </si>
  <si>
    <t>史庆华</t>
  </si>
  <si>
    <t>150****1213</t>
  </si>
  <si>
    <t>621449********77500</t>
  </si>
  <si>
    <t>李文斌</t>
  </si>
  <si>
    <t>150****4813</t>
  </si>
  <si>
    <t>621449********76486</t>
  </si>
  <si>
    <t>李香娟</t>
  </si>
  <si>
    <t>211221********212X</t>
  </si>
  <si>
    <t>139****0521</t>
  </si>
  <si>
    <t>621449********31588</t>
  </si>
  <si>
    <t>李丙利</t>
  </si>
  <si>
    <t>159****6948</t>
  </si>
  <si>
    <t>621449********46915</t>
  </si>
  <si>
    <t>史守君</t>
  </si>
  <si>
    <t>181****4339</t>
  </si>
  <si>
    <t>621449********31018</t>
  </si>
  <si>
    <t>高德富</t>
  </si>
  <si>
    <t>211221********2152</t>
  </si>
  <si>
    <t>151****0887</t>
  </si>
  <si>
    <t>621449********13062</t>
  </si>
  <si>
    <t>杜秀英</t>
  </si>
  <si>
    <t>211221********216X</t>
  </si>
  <si>
    <t>189****5896</t>
  </si>
  <si>
    <t>502911********4963</t>
  </si>
  <si>
    <t>合计</t>
  </si>
  <si>
    <t xml:space="preserve">           填制：             </t>
  </si>
  <si>
    <t xml:space="preserve">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</si>
</sst>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</numFmts>
  <fonts count="45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8"/>
      <color theme="1"/>
      <name val="宋体"/>
      <charset val="134"/>
    </font>
    <font>
      <sz val="8"/>
      <name val="宋体"/>
      <charset val="134"/>
      <scheme val="major"/>
    </font>
    <font>
      <sz val="8"/>
      <color theme="1"/>
      <name val="宋体"/>
      <charset val="134"/>
      <scheme val="minor"/>
    </font>
    <font>
      <sz val="8"/>
      <name val="宋体"/>
      <charset val="134"/>
      <scheme val="minor"/>
    </font>
    <font>
      <sz val="8"/>
      <color rgb="FF000000"/>
      <name val="宋体"/>
      <charset val="134"/>
    </font>
    <font>
      <b/>
      <sz val="8"/>
      <name val="宋体"/>
      <charset val="134"/>
    </font>
    <font>
      <b/>
      <sz val="8"/>
      <color theme="1"/>
      <name val="宋体"/>
      <charset val="134"/>
    </font>
    <font>
      <sz val="8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0"/>
      <name val="Arial"/>
      <charset val="134"/>
    </font>
    <font>
      <sz val="12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b/>
      <u/>
      <sz val="10"/>
      <name val="宋体"/>
      <charset val="134"/>
    </font>
    <font>
      <u/>
      <sz val="10.5"/>
      <name val="宋体"/>
      <charset val="134"/>
    </font>
    <font>
      <sz val="10"/>
      <name val="宋体"/>
      <charset val="134"/>
    </font>
    <font>
      <u/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4" borderId="11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5" borderId="14" applyNumberFormat="0" applyAlignment="0" applyProtection="0">
      <alignment vertical="center"/>
    </xf>
    <xf numFmtId="0" fontId="24" fillId="6" borderId="15" applyNumberFormat="0" applyAlignment="0" applyProtection="0">
      <alignment vertical="center"/>
    </xf>
    <xf numFmtId="0" fontId="25" fillId="6" borderId="14" applyNumberFormat="0" applyAlignment="0" applyProtection="0">
      <alignment vertical="center"/>
    </xf>
    <xf numFmtId="0" fontId="26" fillId="7" borderId="16" applyNumberFormat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/>
    <xf numFmtId="0" fontId="0" fillId="0" borderId="0">
      <alignment vertical="center"/>
    </xf>
    <xf numFmtId="0" fontId="0" fillId="0" borderId="0">
      <alignment vertical="center"/>
    </xf>
    <xf numFmtId="0" fontId="35" fillId="0" borderId="0" applyProtection="0"/>
    <xf numFmtId="0" fontId="35" fillId="0" borderId="0" applyProtection="0"/>
    <xf numFmtId="0" fontId="35" fillId="0" borderId="0"/>
    <xf numFmtId="0" fontId="35" fillId="0" borderId="0"/>
    <xf numFmtId="0" fontId="0" fillId="0" borderId="0">
      <alignment vertical="center"/>
    </xf>
    <xf numFmtId="0" fontId="0" fillId="0" borderId="0">
      <alignment vertical="center"/>
    </xf>
    <xf numFmtId="0" fontId="36" fillId="0" borderId="0"/>
  </cellStyleXfs>
  <cellXfs count="100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2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6" fontId="4" fillId="0" borderId="3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176" fontId="5" fillId="0" borderId="5" xfId="0" applyNumberFormat="1" applyFont="1" applyFill="1" applyBorder="1" applyAlignment="1">
      <alignment horizontal="left" vertical="center"/>
    </xf>
    <xf numFmtId="176" fontId="5" fillId="2" borderId="5" xfId="0" applyNumberFormat="1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176" fontId="4" fillId="0" borderId="0" xfId="0" applyNumberFormat="1" applyFont="1" applyFill="1" applyBorder="1" applyAlignment="1">
      <alignment horizontal="left" vertical="center"/>
    </xf>
    <xf numFmtId="176" fontId="4" fillId="2" borderId="0" xfId="0" applyNumberFormat="1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center" vertical="center" wrapText="1"/>
    </xf>
    <xf numFmtId="176" fontId="7" fillId="2" borderId="7" xfId="0" applyNumberFormat="1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9" fillId="2" borderId="7" xfId="51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9" fillId="2" borderId="7" xfId="62" applyFont="1" applyFill="1" applyBorder="1" applyAlignment="1">
      <alignment horizontal="center" vertical="center"/>
    </xf>
    <xf numFmtId="49" fontId="6" fillId="2" borderId="7" xfId="62" applyNumberFormat="1" applyFont="1" applyFill="1" applyBorder="1" applyAlignment="1">
      <alignment horizontal="center" vertical="center" wrapText="1"/>
    </xf>
    <xf numFmtId="177" fontId="10" fillId="2" borderId="7" xfId="58" applyNumberFormat="1" applyFont="1" applyFill="1" applyBorder="1" applyAlignment="1">
      <alignment horizontal="center" vertical="center" wrapText="1"/>
    </xf>
    <xf numFmtId="49" fontId="6" fillId="2" borderId="7" xfId="51" applyNumberFormat="1" applyFont="1" applyFill="1" applyBorder="1" applyAlignment="1">
      <alignment horizontal="center" vertical="center" wrapText="1"/>
    </xf>
    <xf numFmtId="0" fontId="6" fillId="2" borderId="7" xfId="62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9" fontId="4" fillId="0" borderId="3" xfId="0" applyNumberFormat="1" applyFont="1" applyFill="1" applyBorder="1" applyAlignment="1">
      <alignment horizontal="center" vertical="center"/>
    </xf>
    <xf numFmtId="178" fontId="4" fillId="0" borderId="3" xfId="0" applyNumberFormat="1" applyFont="1" applyBorder="1" applyAlignment="1">
      <alignment horizontal="center" vertical="center"/>
    </xf>
    <xf numFmtId="9" fontId="4" fillId="0" borderId="3" xfId="0" applyNumberFormat="1" applyFont="1" applyBorder="1" applyAlignment="1">
      <alignment horizontal="center" vertical="center"/>
    </xf>
    <xf numFmtId="9" fontId="5" fillId="0" borderId="5" xfId="0" applyNumberFormat="1" applyFont="1" applyFill="1" applyBorder="1" applyAlignment="1">
      <alignment horizontal="left" vertical="center"/>
    </xf>
    <xf numFmtId="178" fontId="5" fillId="0" borderId="5" xfId="0" applyNumberFormat="1" applyFont="1" applyBorder="1" applyAlignment="1">
      <alignment horizontal="left" vertical="center"/>
    </xf>
    <xf numFmtId="9" fontId="5" fillId="0" borderId="5" xfId="0" applyNumberFormat="1" applyFont="1" applyBorder="1" applyAlignment="1">
      <alignment horizontal="left" vertical="center"/>
    </xf>
    <xf numFmtId="9" fontId="4" fillId="0" borderId="0" xfId="0" applyNumberFormat="1" applyFont="1" applyFill="1" applyBorder="1" applyAlignment="1">
      <alignment horizontal="left" vertical="center"/>
    </xf>
    <xf numFmtId="178" fontId="4" fillId="2" borderId="0" xfId="0" applyNumberFormat="1" applyFont="1" applyFill="1" applyBorder="1" applyAlignment="1">
      <alignment horizontal="left" vertical="center"/>
    </xf>
    <xf numFmtId="9" fontId="4" fillId="2" borderId="0" xfId="0" applyNumberFormat="1" applyFont="1" applyFill="1" applyBorder="1" applyAlignment="1">
      <alignment horizontal="left" vertical="center"/>
    </xf>
    <xf numFmtId="177" fontId="6" fillId="0" borderId="7" xfId="0" applyNumberFormat="1" applyFont="1" applyFill="1" applyBorder="1" applyAlignment="1">
      <alignment horizontal="center" vertical="center" wrapText="1"/>
    </xf>
    <xf numFmtId="9" fontId="6" fillId="0" borderId="7" xfId="0" applyNumberFormat="1" applyFont="1" applyFill="1" applyBorder="1" applyAlignment="1">
      <alignment horizontal="center" vertical="center" wrapText="1"/>
    </xf>
    <xf numFmtId="178" fontId="6" fillId="0" borderId="7" xfId="0" applyNumberFormat="1" applyFont="1" applyFill="1" applyBorder="1" applyAlignment="1">
      <alignment horizontal="center" vertical="center" wrapText="1"/>
    </xf>
    <xf numFmtId="2" fontId="8" fillId="2" borderId="7" xfId="0" applyNumberFormat="1" applyFont="1" applyFill="1" applyBorder="1" applyAlignment="1">
      <alignment horizontal="center" vertical="center" wrapText="1"/>
    </xf>
    <xf numFmtId="177" fontId="8" fillId="2" borderId="7" xfId="0" applyNumberFormat="1" applyFont="1" applyFill="1" applyBorder="1" applyAlignment="1">
      <alignment horizontal="center" vertical="center" wrapText="1"/>
    </xf>
    <xf numFmtId="9" fontId="8" fillId="2" borderId="7" xfId="0" applyNumberFormat="1" applyFont="1" applyFill="1" applyBorder="1" applyAlignment="1">
      <alignment horizontal="center" vertical="center" wrapText="1"/>
    </xf>
    <xf numFmtId="177" fontId="11" fillId="3" borderId="7" xfId="0" applyNumberFormat="1" applyFont="1" applyFill="1" applyBorder="1" applyAlignment="1">
      <alignment horizontal="center" vertical="center" wrapText="1"/>
    </xf>
    <xf numFmtId="49" fontId="10" fillId="2" borderId="7" xfId="58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2" fontId="6" fillId="2" borderId="7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177" fontId="4" fillId="0" borderId="3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177" fontId="4" fillId="2" borderId="0" xfId="0" applyNumberFormat="1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177" fontId="10" fillId="2" borderId="7" xfId="58" applyNumberFormat="1" applyFont="1" applyFill="1" applyBorder="1" applyAlignment="1">
      <alignment horizontal="center" vertical="center"/>
    </xf>
    <xf numFmtId="177" fontId="10" fillId="2" borderId="7" xfId="58" applyNumberFormat="1" applyFont="1" applyFill="1" applyBorder="1" applyAlignment="1" applyProtection="1">
      <alignment horizontal="center" vertical="center"/>
      <protection locked="0"/>
    </xf>
    <xf numFmtId="177" fontId="6" fillId="2" borderId="7" xfId="0" applyNumberFormat="1" applyFont="1" applyFill="1" applyBorder="1" applyAlignment="1">
      <alignment horizontal="center" vertical="center"/>
    </xf>
    <xf numFmtId="0" fontId="10" fillId="2" borderId="7" xfId="58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/>
    </xf>
    <xf numFmtId="0" fontId="10" fillId="0" borderId="7" xfId="58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177" fontId="6" fillId="0" borderId="7" xfId="0" applyNumberFormat="1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 wrapText="1"/>
    </xf>
    <xf numFmtId="2" fontId="12" fillId="0" borderId="7" xfId="0" applyNumberFormat="1" applyFont="1" applyFill="1" applyBorder="1" applyAlignment="1">
      <alignment horizontal="center" vertical="center" wrapText="1"/>
    </xf>
    <xf numFmtId="176" fontId="13" fillId="2" borderId="7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/>
    <xf numFmtId="176" fontId="9" fillId="2" borderId="0" xfId="0" applyNumberFormat="1" applyFont="1" applyFill="1"/>
    <xf numFmtId="0" fontId="14" fillId="2" borderId="7" xfId="58" applyFont="1" applyFill="1" applyBorder="1" applyAlignment="1">
      <alignment horizontal="center" vertical="center" wrapText="1"/>
    </xf>
    <xf numFmtId="2" fontId="8" fillId="0" borderId="7" xfId="0" applyNumberFormat="1" applyFont="1" applyFill="1" applyBorder="1" applyAlignment="1">
      <alignment horizontal="center" vertical="center" wrapText="1"/>
    </xf>
    <xf numFmtId="177" fontId="8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7" fontId="11" fillId="0" borderId="7" xfId="0" applyNumberFormat="1" applyFont="1" applyFill="1" applyBorder="1" applyAlignment="1">
      <alignment horizontal="center" vertical="center" wrapText="1"/>
    </xf>
    <xf numFmtId="0" fontId="14" fillId="0" borderId="7" xfId="58" applyFont="1" applyFill="1" applyBorder="1" applyAlignment="1">
      <alignment horizontal="center" vertical="center" wrapText="1"/>
    </xf>
    <xf numFmtId="49" fontId="10" fillId="0" borderId="7" xfId="58" applyNumberFormat="1" applyFont="1" applyFill="1" applyBorder="1" applyAlignment="1">
      <alignment horizontal="center" vertical="center"/>
    </xf>
    <xf numFmtId="2" fontId="6" fillId="0" borderId="7" xfId="0" applyNumberFormat="1" applyFont="1" applyFill="1" applyBorder="1" applyAlignment="1">
      <alignment horizontal="center" vertical="center" wrapText="1"/>
    </xf>
    <xf numFmtId="2" fontId="8" fillId="2" borderId="0" xfId="0" applyNumberFormat="1" applyFont="1" applyFill="1" applyBorder="1" applyAlignment="1">
      <alignment horizontal="center" vertical="center" wrapText="1"/>
    </xf>
    <xf numFmtId="177" fontId="8" fillId="2" borderId="0" xfId="0" applyNumberFormat="1" applyFont="1" applyFill="1" applyBorder="1" applyAlignment="1">
      <alignment horizontal="center" vertical="center" wrapText="1"/>
    </xf>
    <xf numFmtId="9" fontId="9" fillId="0" borderId="0" xfId="0" applyNumberFormat="1" applyFont="1" applyFill="1"/>
    <xf numFmtId="177" fontId="9" fillId="0" borderId="0" xfId="0" applyNumberFormat="1" applyFont="1" applyFill="1"/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 2" xfId="49"/>
    <cellStyle name="常规 6" xfId="50"/>
    <cellStyle name="常规 8" xfId="51"/>
    <cellStyle name="常规 9" xfId="52"/>
    <cellStyle name="常规 2 2" xfId="53"/>
    <cellStyle name="常规 10" xfId="54"/>
    <cellStyle name="常规 2" xfId="55"/>
    <cellStyle name="常规 23" xfId="56"/>
    <cellStyle name="常规 29" xfId="57"/>
    <cellStyle name="常规 3" xfId="58"/>
    <cellStyle name="常规 4" xfId="59"/>
    <cellStyle name="常规 5" xfId="60"/>
    <cellStyle name="常规 7" xfId="61"/>
    <cellStyle name="常规 2 3 2 2" xfId="6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494665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79"/>
  <sheetViews>
    <sheetView tabSelected="1" zoomScale="85" zoomScaleNormal="85" workbookViewId="0">
      <selection activeCell="P50" sqref="P50"/>
    </sheetView>
  </sheetViews>
  <sheetFormatPr defaultColWidth="9" defaultRowHeight="13.5"/>
  <cols>
    <col min="1" max="1" width="5.86666666666667" style="7" customWidth="1"/>
    <col min="2" max="2" width="5.43333333333333" style="8" customWidth="1"/>
    <col min="3" max="3" width="7.825" style="7" customWidth="1"/>
    <col min="4" max="4" width="13.15" style="7" customWidth="1"/>
    <col min="5" max="5" width="9.01666666666667" style="9" customWidth="1"/>
    <col min="6" max="6" width="7.825" style="9" customWidth="1"/>
    <col min="7" max="7" width="7.5" style="10" customWidth="1"/>
    <col min="8" max="8" width="7.925" style="10" customWidth="1"/>
    <col min="9" max="9" width="11.125" style="9" customWidth="1"/>
    <col min="10" max="10" width="10.125" style="11" customWidth="1"/>
    <col min="11" max="11" width="4.24166666666667" style="12" customWidth="1"/>
    <col min="12" max="12" width="10.125" style="11" customWidth="1"/>
    <col min="13" max="13" width="9.5" style="11" customWidth="1"/>
    <col min="14" max="14" width="14.7833333333333" style="9" customWidth="1"/>
    <col min="15" max="15" width="11.3" style="9" customWidth="1"/>
    <col min="16" max="16" width="8.625" style="9" customWidth="1"/>
    <col min="17" max="17" width="7.625" style="9" customWidth="1"/>
    <col min="18" max="16384" width="9" style="9"/>
  </cols>
  <sheetData>
    <row r="1" s="1" customFormat="1" ht="23.25" customHeight="1" spans="1:21">
      <c r="A1" s="13"/>
      <c r="B1" s="14"/>
      <c r="C1" s="14"/>
      <c r="D1" s="14"/>
      <c r="E1" s="13"/>
      <c r="F1" s="13"/>
      <c r="G1" s="15"/>
      <c r="H1" s="16"/>
      <c r="I1" s="14"/>
      <c r="J1" s="14"/>
      <c r="K1" s="42"/>
      <c r="L1" s="14"/>
      <c r="M1" s="14"/>
      <c r="N1" s="43"/>
      <c r="O1" s="44"/>
      <c r="P1" s="43"/>
      <c r="Q1" s="43"/>
      <c r="R1" s="64"/>
      <c r="S1" s="13"/>
      <c r="T1" s="13"/>
      <c r="U1" s="65"/>
    </row>
    <row r="2" s="1" customFormat="1" ht="22.5" customHeight="1" spans="1:21">
      <c r="A2" s="17" t="s">
        <v>0</v>
      </c>
      <c r="B2" s="18"/>
      <c r="C2" s="18"/>
      <c r="D2" s="18"/>
      <c r="E2" s="19"/>
      <c r="F2" s="19"/>
      <c r="G2" s="20"/>
      <c r="H2" s="21"/>
      <c r="I2" s="18"/>
      <c r="J2" s="18"/>
      <c r="K2" s="45"/>
      <c r="L2" s="18"/>
      <c r="M2" s="18"/>
      <c r="N2" s="46"/>
      <c r="O2" s="47"/>
      <c r="P2" s="46"/>
      <c r="Q2" s="46"/>
      <c r="R2" s="66"/>
      <c r="S2" s="19"/>
      <c r="T2" s="19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6"/>
      <c r="I3" s="23"/>
      <c r="J3" s="23"/>
      <c r="K3" s="48"/>
      <c r="L3" s="23"/>
      <c r="M3" s="23"/>
      <c r="N3" s="49"/>
      <c r="O3" s="50"/>
      <c r="P3" s="49"/>
      <c r="Q3" s="49"/>
      <c r="R3" s="68"/>
      <c r="S3" s="24"/>
      <c r="T3" s="24"/>
      <c r="U3" s="69"/>
    </row>
    <row r="4" s="2" customFormat="1" ht="24.75" customHeight="1" spans="1:21">
      <c r="A4" s="27" t="s">
        <v>2</v>
      </c>
      <c r="B4" s="28"/>
      <c r="C4" s="28"/>
      <c r="D4" s="28"/>
      <c r="E4" s="29"/>
      <c r="F4" s="29"/>
      <c r="G4" s="30"/>
      <c r="H4" s="31"/>
      <c r="I4" s="28"/>
      <c r="J4" s="28"/>
      <c r="K4" s="51"/>
      <c r="L4" s="28"/>
      <c r="M4" s="28"/>
      <c r="N4" s="52"/>
      <c r="O4" s="53"/>
      <c r="P4" s="52"/>
      <c r="Q4" s="52"/>
      <c r="R4" s="70"/>
      <c r="S4" s="29"/>
      <c r="T4" s="29"/>
      <c r="U4" s="29"/>
    </row>
    <row r="5" s="2" customFormat="1" ht="21" customHeight="1" spans="1:21">
      <c r="A5" s="27" t="s">
        <v>3</v>
      </c>
      <c r="B5" s="28"/>
      <c r="C5" s="28"/>
      <c r="D5" s="28"/>
      <c r="E5" s="29"/>
      <c r="F5" s="29"/>
      <c r="G5" s="30"/>
      <c r="H5" s="31"/>
      <c r="I5" s="28"/>
      <c r="J5" s="28"/>
      <c r="K5" s="51"/>
      <c r="L5" s="28"/>
      <c r="M5" s="28"/>
      <c r="N5" s="52"/>
      <c r="O5" s="53"/>
      <c r="P5" s="52"/>
      <c r="Q5" s="52"/>
      <c r="R5" s="70"/>
      <c r="S5" s="29"/>
      <c r="T5" s="29"/>
      <c r="U5" s="29"/>
    </row>
    <row r="6" s="3" customFormat="1" ht="26" customHeight="1" spans="1:17">
      <c r="A6" s="32" t="s">
        <v>4</v>
      </c>
      <c r="B6" s="32" t="s">
        <v>5</v>
      </c>
      <c r="C6" s="32" t="s">
        <v>6</v>
      </c>
      <c r="D6" s="32" t="s">
        <v>7</v>
      </c>
      <c r="E6" s="32" t="s">
        <v>8</v>
      </c>
      <c r="F6" s="32" t="s">
        <v>9</v>
      </c>
      <c r="G6" s="33" t="s">
        <v>10</v>
      </c>
      <c r="H6" s="33" t="s">
        <v>11</v>
      </c>
      <c r="I6" s="32" t="s">
        <v>12</v>
      </c>
      <c r="J6" s="54" t="s">
        <v>13</v>
      </c>
      <c r="K6" s="55" t="s">
        <v>14</v>
      </c>
      <c r="L6" s="56" t="s">
        <v>15</v>
      </c>
      <c r="M6" s="54" t="s">
        <v>16</v>
      </c>
      <c r="N6" s="32" t="s">
        <v>17</v>
      </c>
      <c r="O6" s="32" t="s">
        <v>18</v>
      </c>
      <c r="P6" s="32" t="s">
        <v>19</v>
      </c>
      <c r="Q6" s="71" t="s">
        <v>20</v>
      </c>
    </row>
    <row r="7" s="4" customFormat="1" ht="20" customHeight="1" spans="1:17">
      <c r="A7" s="34">
        <v>1</v>
      </c>
      <c r="B7" s="35" t="s">
        <v>21</v>
      </c>
      <c r="C7" s="36" t="s">
        <v>22</v>
      </c>
      <c r="D7" s="37" t="s">
        <v>23</v>
      </c>
      <c r="E7" s="38" t="s">
        <v>24</v>
      </c>
      <c r="F7" s="36" t="s">
        <v>25</v>
      </c>
      <c r="G7" s="39">
        <v>1.91</v>
      </c>
      <c r="H7" s="39">
        <v>1.91</v>
      </c>
      <c r="I7" s="57">
        <f>G7*1120</f>
        <v>2139.2</v>
      </c>
      <c r="J7" s="58">
        <f>G7*68.32</f>
        <v>130.4912</v>
      </c>
      <c r="K7" s="59">
        <v>0.8</v>
      </c>
      <c r="L7" s="58">
        <f>J7*K7</f>
        <v>104.39296</v>
      </c>
      <c r="M7" s="60">
        <f>G7*13.664</f>
        <v>26.09824</v>
      </c>
      <c r="N7" s="37" t="s">
        <v>26</v>
      </c>
      <c r="O7" s="61" t="s">
        <v>27</v>
      </c>
      <c r="P7" s="62"/>
      <c r="Q7" s="72"/>
    </row>
    <row r="8" s="4" customFormat="1" ht="20" customHeight="1" spans="1:17">
      <c r="A8" s="34">
        <v>2</v>
      </c>
      <c r="B8" s="35" t="s">
        <v>28</v>
      </c>
      <c r="C8" s="36" t="s">
        <v>22</v>
      </c>
      <c r="D8" s="37" t="s">
        <v>29</v>
      </c>
      <c r="E8" s="38" t="s">
        <v>30</v>
      </c>
      <c r="F8" s="36" t="s">
        <v>25</v>
      </c>
      <c r="G8" s="39">
        <v>39.54</v>
      </c>
      <c r="H8" s="39">
        <v>39.54</v>
      </c>
      <c r="I8" s="57">
        <f t="shared" ref="I8:I39" si="0">G8*1120</f>
        <v>44284.8</v>
      </c>
      <c r="J8" s="58">
        <f t="shared" ref="J8:J39" si="1">G8*68.32</f>
        <v>2701.3728</v>
      </c>
      <c r="K8" s="59">
        <v>0.8</v>
      </c>
      <c r="L8" s="58">
        <f t="shared" ref="L8:L39" si="2">J8*K8</f>
        <v>2161.09824</v>
      </c>
      <c r="M8" s="60">
        <f t="shared" ref="M8:M39" si="3">G8*13.664</f>
        <v>540.27456</v>
      </c>
      <c r="N8" s="37" t="s">
        <v>31</v>
      </c>
      <c r="O8" s="61" t="s">
        <v>27</v>
      </c>
      <c r="P8" s="62"/>
      <c r="Q8" s="72"/>
    </row>
    <row r="9" s="4" customFormat="1" ht="20" customHeight="1" spans="1:17">
      <c r="A9" s="34">
        <v>3</v>
      </c>
      <c r="B9" s="35" t="s">
        <v>32</v>
      </c>
      <c r="C9" s="36" t="s">
        <v>22</v>
      </c>
      <c r="D9" s="37" t="s">
        <v>33</v>
      </c>
      <c r="E9" s="38" t="s">
        <v>30</v>
      </c>
      <c r="F9" s="36" t="s">
        <v>25</v>
      </c>
      <c r="G9" s="39">
        <v>8.81</v>
      </c>
      <c r="H9" s="39">
        <v>8.81</v>
      </c>
      <c r="I9" s="57">
        <f t="shared" si="0"/>
        <v>9867.2</v>
      </c>
      <c r="J9" s="58">
        <f t="shared" si="1"/>
        <v>601.8992</v>
      </c>
      <c r="K9" s="59">
        <v>0.8</v>
      </c>
      <c r="L9" s="58">
        <f t="shared" si="2"/>
        <v>481.51936</v>
      </c>
      <c r="M9" s="60">
        <f t="shared" si="3"/>
        <v>120.37984</v>
      </c>
      <c r="N9" s="37" t="s">
        <v>34</v>
      </c>
      <c r="O9" s="61" t="s">
        <v>27</v>
      </c>
      <c r="P9" s="62"/>
      <c r="Q9" s="72"/>
    </row>
    <row r="10" s="4" customFormat="1" ht="20" customHeight="1" spans="1:17">
      <c r="A10" s="34">
        <v>4</v>
      </c>
      <c r="B10" s="35" t="s">
        <v>35</v>
      </c>
      <c r="C10" s="36" t="s">
        <v>22</v>
      </c>
      <c r="D10" s="37" t="s">
        <v>36</v>
      </c>
      <c r="E10" s="38" t="s">
        <v>37</v>
      </c>
      <c r="F10" s="36" t="s">
        <v>25</v>
      </c>
      <c r="G10" s="39">
        <v>12.03</v>
      </c>
      <c r="H10" s="39">
        <v>12.03</v>
      </c>
      <c r="I10" s="57">
        <f t="shared" si="0"/>
        <v>13473.6</v>
      </c>
      <c r="J10" s="58">
        <f t="shared" si="1"/>
        <v>821.8896</v>
      </c>
      <c r="K10" s="59">
        <v>0.8</v>
      </c>
      <c r="L10" s="58">
        <f t="shared" si="2"/>
        <v>657.51168</v>
      </c>
      <c r="M10" s="60">
        <f t="shared" si="3"/>
        <v>164.37792</v>
      </c>
      <c r="N10" s="37" t="s">
        <v>38</v>
      </c>
      <c r="O10" s="61" t="s">
        <v>27</v>
      </c>
      <c r="P10" s="62"/>
      <c r="Q10" s="72"/>
    </row>
    <row r="11" s="4" customFormat="1" ht="20" customHeight="1" spans="1:17">
      <c r="A11" s="34">
        <v>5</v>
      </c>
      <c r="B11" s="35" t="s">
        <v>39</v>
      </c>
      <c r="C11" s="36" t="s">
        <v>22</v>
      </c>
      <c r="D11" s="37" t="s">
        <v>40</v>
      </c>
      <c r="E11" s="38" t="s">
        <v>41</v>
      </c>
      <c r="F11" s="36" t="s">
        <v>25</v>
      </c>
      <c r="G11" s="39">
        <v>23.83</v>
      </c>
      <c r="H11" s="39">
        <v>23.83</v>
      </c>
      <c r="I11" s="57">
        <f t="shared" si="0"/>
        <v>26689.6</v>
      </c>
      <c r="J11" s="58">
        <f t="shared" si="1"/>
        <v>1628.0656</v>
      </c>
      <c r="K11" s="59">
        <v>0.8</v>
      </c>
      <c r="L11" s="58">
        <f t="shared" si="2"/>
        <v>1302.45248</v>
      </c>
      <c r="M11" s="60">
        <f t="shared" si="3"/>
        <v>325.61312</v>
      </c>
      <c r="N11" s="37" t="s">
        <v>42</v>
      </c>
      <c r="O11" s="61" t="s">
        <v>27</v>
      </c>
      <c r="P11" s="62"/>
      <c r="Q11" s="72"/>
    </row>
    <row r="12" s="4" customFormat="1" ht="20" customHeight="1" spans="1:17">
      <c r="A12" s="34">
        <v>6</v>
      </c>
      <c r="B12" s="35" t="s">
        <v>43</v>
      </c>
      <c r="C12" s="36" t="s">
        <v>22</v>
      </c>
      <c r="D12" s="37" t="s">
        <v>44</v>
      </c>
      <c r="E12" s="38" t="s">
        <v>45</v>
      </c>
      <c r="F12" s="36" t="s">
        <v>25</v>
      </c>
      <c r="G12" s="39">
        <v>32.75</v>
      </c>
      <c r="H12" s="39">
        <v>32.75</v>
      </c>
      <c r="I12" s="57">
        <f t="shared" si="0"/>
        <v>36680</v>
      </c>
      <c r="J12" s="58">
        <f t="shared" si="1"/>
        <v>2237.48</v>
      </c>
      <c r="K12" s="59">
        <v>0.8</v>
      </c>
      <c r="L12" s="58">
        <f t="shared" si="2"/>
        <v>1789.984</v>
      </c>
      <c r="M12" s="60">
        <f t="shared" si="3"/>
        <v>447.496</v>
      </c>
      <c r="N12" s="37" t="s">
        <v>46</v>
      </c>
      <c r="O12" s="61" t="s">
        <v>27</v>
      </c>
      <c r="P12" s="62"/>
      <c r="Q12" s="72"/>
    </row>
    <row r="13" s="4" customFormat="1" ht="20" customHeight="1" spans="1:17">
      <c r="A13" s="34">
        <v>7</v>
      </c>
      <c r="B13" s="35" t="s">
        <v>47</v>
      </c>
      <c r="C13" s="36" t="s">
        <v>22</v>
      </c>
      <c r="D13" s="37" t="s">
        <v>48</v>
      </c>
      <c r="E13" s="38" t="s">
        <v>49</v>
      </c>
      <c r="F13" s="36" t="s">
        <v>25</v>
      </c>
      <c r="G13" s="39">
        <v>13.49</v>
      </c>
      <c r="H13" s="39">
        <v>13.49</v>
      </c>
      <c r="I13" s="57">
        <f t="shared" si="0"/>
        <v>15108.8</v>
      </c>
      <c r="J13" s="58">
        <f t="shared" si="1"/>
        <v>921.6368</v>
      </c>
      <c r="K13" s="59">
        <v>0.8</v>
      </c>
      <c r="L13" s="58">
        <f t="shared" si="2"/>
        <v>737.30944</v>
      </c>
      <c r="M13" s="60">
        <f t="shared" si="3"/>
        <v>184.32736</v>
      </c>
      <c r="N13" s="37" t="s">
        <v>50</v>
      </c>
      <c r="O13" s="61" t="s">
        <v>27</v>
      </c>
      <c r="P13" s="62"/>
      <c r="Q13" s="72"/>
    </row>
    <row r="14" s="4" customFormat="1" ht="20" customHeight="1" spans="1:17">
      <c r="A14" s="34">
        <v>8</v>
      </c>
      <c r="B14" s="35" t="s">
        <v>51</v>
      </c>
      <c r="C14" s="36" t="s">
        <v>22</v>
      </c>
      <c r="D14" s="37" t="s">
        <v>52</v>
      </c>
      <c r="E14" s="38" t="s">
        <v>53</v>
      </c>
      <c r="F14" s="36" t="s">
        <v>25</v>
      </c>
      <c r="G14" s="39">
        <v>21.67</v>
      </c>
      <c r="H14" s="39">
        <v>21.67</v>
      </c>
      <c r="I14" s="57">
        <f t="shared" si="0"/>
        <v>24270.4</v>
      </c>
      <c r="J14" s="58">
        <f t="shared" si="1"/>
        <v>1480.4944</v>
      </c>
      <c r="K14" s="59">
        <v>0.8</v>
      </c>
      <c r="L14" s="58">
        <f t="shared" si="2"/>
        <v>1184.39552</v>
      </c>
      <c r="M14" s="60">
        <f t="shared" si="3"/>
        <v>296.09888</v>
      </c>
      <c r="N14" s="37" t="s">
        <v>54</v>
      </c>
      <c r="O14" s="61" t="s">
        <v>27</v>
      </c>
      <c r="P14" s="62"/>
      <c r="Q14" s="72"/>
    </row>
    <row r="15" s="4" customFormat="1" ht="20" customHeight="1" spans="1:17">
      <c r="A15" s="34">
        <v>9</v>
      </c>
      <c r="B15" s="35" t="s">
        <v>55</v>
      </c>
      <c r="C15" s="36" t="s">
        <v>22</v>
      </c>
      <c r="D15" s="37" t="s">
        <v>40</v>
      </c>
      <c r="E15" s="38" t="s">
        <v>56</v>
      </c>
      <c r="F15" s="36" t="s">
        <v>25</v>
      </c>
      <c r="G15" s="39">
        <v>21.09</v>
      </c>
      <c r="H15" s="39">
        <v>21.09</v>
      </c>
      <c r="I15" s="57">
        <f t="shared" si="0"/>
        <v>23620.8</v>
      </c>
      <c r="J15" s="58">
        <f t="shared" si="1"/>
        <v>1440.8688</v>
      </c>
      <c r="K15" s="59">
        <v>0.8</v>
      </c>
      <c r="L15" s="58">
        <f t="shared" si="2"/>
        <v>1152.69504</v>
      </c>
      <c r="M15" s="60">
        <f t="shared" si="3"/>
        <v>288.17376</v>
      </c>
      <c r="N15" s="37" t="s">
        <v>57</v>
      </c>
      <c r="O15" s="61" t="s">
        <v>27</v>
      </c>
      <c r="P15" s="62"/>
      <c r="Q15" s="72"/>
    </row>
    <row r="16" s="4" customFormat="1" ht="20" customHeight="1" spans="1:17">
      <c r="A16" s="34">
        <v>10</v>
      </c>
      <c r="B16" s="35" t="s">
        <v>58</v>
      </c>
      <c r="C16" s="36" t="s">
        <v>22</v>
      </c>
      <c r="D16" s="37" t="s">
        <v>59</v>
      </c>
      <c r="E16" s="38" t="s">
        <v>60</v>
      </c>
      <c r="F16" s="36" t="s">
        <v>25</v>
      </c>
      <c r="G16" s="39">
        <v>35.24</v>
      </c>
      <c r="H16" s="39">
        <v>35.24</v>
      </c>
      <c r="I16" s="57">
        <f t="shared" si="0"/>
        <v>39468.8</v>
      </c>
      <c r="J16" s="58">
        <f t="shared" si="1"/>
        <v>2407.5968</v>
      </c>
      <c r="K16" s="59">
        <v>0.8</v>
      </c>
      <c r="L16" s="58">
        <f t="shared" si="2"/>
        <v>1926.07744</v>
      </c>
      <c r="M16" s="60">
        <f t="shared" si="3"/>
        <v>481.51936</v>
      </c>
      <c r="N16" s="37" t="s">
        <v>61</v>
      </c>
      <c r="O16" s="61" t="s">
        <v>27</v>
      </c>
      <c r="P16" s="62"/>
      <c r="Q16" s="72"/>
    </row>
    <row r="17" s="4" customFormat="1" ht="20" customHeight="1" spans="1:17">
      <c r="A17" s="34">
        <v>11</v>
      </c>
      <c r="B17" s="35" t="s">
        <v>62</v>
      </c>
      <c r="C17" s="36" t="s">
        <v>22</v>
      </c>
      <c r="D17" s="37" t="s">
        <v>63</v>
      </c>
      <c r="E17" s="38" t="s">
        <v>64</v>
      </c>
      <c r="F17" s="36" t="s">
        <v>25</v>
      </c>
      <c r="G17" s="39">
        <v>14.3</v>
      </c>
      <c r="H17" s="39">
        <v>14.3</v>
      </c>
      <c r="I17" s="57">
        <f t="shared" si="0"/>
        <v>16016</v>
      </c>
      <c r="J17" s="58">
        <f t="shared" si="1"/>
        <v>976.976</v>
      </c>
      <c r="K17" s="59">
        <v>0.8</v>
      </c>
      <c r="L17" s="58">
        <f t="shared" si="2"/>
        <v>781.5808</v>
      </c>
      <c r="M17" s="60">
        <f t="shared" si="3"/>
        <v>195.3952</v>
      </c>
      <c r="N17" s="37" t="s">
        <v>65</v>
      </c>
      <c r="O17" s="61" t="s">
        <v>27</v>
      </c>
      <c r="P17" s="62"/>
      <c r="Q17" s="72"/>
    </row>
    <row r="18" s="4" customFormat="1" ht="20" customHeight="1" spans="1:17">
      <c r="A18" s="34">
        <v>12</v>
      </c>
      <c r="B18" s="35" t="s">
        <v>66</v>
      </c>
      <c r="C18" s="36" t="s">
        <v>22</v>
      </c>
      <c r="D18" s="37" t="s">
        <v>63</v>
      </c>
      <c r="E18" s="38" t="s">
        <v>67</v>
      </c>
      <c r="F18" s="36" t="s">
        <v>25</v>
      </c>
      <c r="G18" s="39">
        <v>22.26</v>
      </c>
      <c r="H18" s="39">
        <v>22.26</v>
      </c>
      <c r="I18" s="57">
        <f t="shared" si="0"/>
        <v>24931.2</v>
      </c>
      <c r="J18" s="58">
        <f t="shared" si="1"/>
        <v>1520.8032</v>
      </c>
      <c r="K18" s="59">
        <v>0.8</v>
      </c>
      <c r="L18" s="58">
        <f t="shared" si="2"/>
        <v>1216.64256</v>
      </c>
      <c r="M18" s="60">
        <f t="shared" si="3"/>
        <v>304.16064</v>
      </c>
      <c r="N18" s="37" t="s">
        <v>68</v>
      </c>
      <c r="O18" s="61" t="s">
        <v>27</v>
      </c>
      <c r="P18" s="62"/>
      <c r="Q18" s="72"/>
    </row>
    <row r="19" s="4" customFormat="1" ht="20" customHeight="1" spans="1:17">
      <c r="A19" s="34">
        <v>13</v>
      </c>
      <c r="B19" s="40" t="s">
        <v>69</v>
      </c>
      <c r="C19" s="36" t="s">
        <v>22</v>
      </c>
      <c r="D19" s="38" t="s">
        <v>70</v>
      </c>
      <c r="E19" s="38" t="s">
        <v>71</v>
      </c>
      <c r="F19" s="36" t="s">
        <v>25</v>
      </c>
      <c r="G19" s="39">
        <v>9</v>
      </c>
      <c r="H19" s="39">
        <v>9</v>
      </c>
      <c r="I19" s="57">
        <f t="shared" si="0"/>
        <v>10080</v>
      </c>
      <c r="J19" s="58">
        <f t="shared" si="1"/>
        <v>614.88</v>
      </c>
      <c r="K19" s="59">
        <v>0.8</v>
      </c>
      <c r="L19" s="58">
        <f t="shared" si="2"/>
        <v>491.904</v>
      </c>
      <c r="M19" s="60">
        <f t="shared" si="3"/>
        <v>122.976</v>
      </c>
      <c r="N19" s="38" t="s">
        <v>72</v>
      </c>
      <c r="O19" s="61" t="s">
        <v>27</v>
      </c>
      <c r="P19" s="62"/>
      <c r="Q19" s="72"/>
    </row>
    <row r="20" s="4" customFormat="1" ht="20" customHeight="1" spans="1:17">
      <c r="A20" s="34">
        <v>14</v>
      </c>
      <c r="B20" s="35" t="s">
        <v>73</v>
      </c>
      <c r="C20" s="36" t="s">
        <v>22</v>
      </c>
      <c r="D20" s="37" t="s">
        <v>36</v>
      </c>
      <c r="E20" s="38" t="s">
        <v>74</v>
      </c>
      <c r="F20" s="36" t="s">
        <v>25</v>
      </c>
      <c r="G20" s="39">
        <v>12.41</v>
      </c>
      <c r="H20" s="39">
        <v>12.41</v>
      </c>
      <c r="I20" s="57">
        <f t="shared" si="0"/>
        <v>13899.2</v>
      </c>
      <c r="J20" s="58">
        <f t="shared" si="1"/>
        <v>847.8512</v>
      </c>
      <c r="K20" s="59">
        <v>0.8</v>
      </c>
      <c r="L20" s="58">
        <f t="shared" si="2"/>
        <v>678.28096</v>
      </c>
      <c r="M20" s="60">
        <f t="shared" si="3"/>
        <v>169.57024</v>
      </c>
      <c r="N20" s="37" t="s">
        <v>75</v>
      </c>
      <c r="O20" s="61" t="s">
        <v>27</v>
      </c>
      <c r="P20" s="62"/>
      <c r="Q20" s="72"/>
    </row>
    <row r="21" s="4" customFormat="1" ht="20" customHeight="1" spans="1:17">
      <c r="A21" s="34">
        <v>15</v>
      </c>
      <c r="B21" s="35" t="s">
        <v>76</v>
      </c>
      <c r="C21" s="36" t="s">
        <v>22</v>
      </c>
      <c r="D21" s="37" t="s">
        <v>23</v>
      </c>
      <c r="E21" s="38" t="s">
        <v>77</v>
      </c>
      <c r="F21" s="36" t="s">
        <v>25</v>
      </c>
      <c r="G21" s="39">
        <v>88.22</v>
      </c>
      <c r="H21" s="39">
        <v>88.22</v>
      </c>
      <c r="I21" s="57">
        <f t="shared" si="0"/>
        <v>98806.4</v>
      </c>
      <c r="J21" s="58">
        <f t="shared" si="1"/>
        <v>6027.1904</v>
      </c>
      <c r="K21" s="59">
        <v>0.8</v>
      </c>
      <c r="L21" s="58">
        <f t="shared" si="2"/>
        <v>4821.75232</v>
      </c>
      <c r="M21" s="60">
        <f t="shared" si="3"/>
        <v>1205.43808</v>
      </c>
      <c r="N21" s="37" t="s">
        <v>78</v>
      </c>
      <c r="O21" s="61" t="s">
        <v>27</v>
      </c>
      <c r="P21" s="62"/>
      <c r="Q21" s="72"/>
    </row>
    <row r="22" s="4" customFormat="1" ht="20" customHeight="1" spans="1:17">
      <c r="A22" s="34">
        <v>16</v>
      </c>
      <c r="B22" s="35" t="s">
        <v>79</v>
      </c>
      <c r="C22" s="36" t="s">
        <v>22</v>
      </c>
      <c r="D22" s="37" t="s">
        <v>80</v>
      </c>
      <c r="E22" s="38" t="s">
        <v>81</v>
      </c>
      <c r="F22" s="36" t="s">
        <v>25</v>
      </c>
      <c r="G22" s="39">
        <v>20.18</v>
      </c>
      <c r="H22" s="39">
        <v>20.18</v>
      </c>
      <c r="I22" s="57">
        <f t="shared" si="0"/>
        <v>22601.6</v>
      </c>
      <c r="J22" s="58">
        <f t="shared" si="1"/>
        <v>1378.6976</v>
      </c>
      <c r="K22" s="59">
        <v>0.8</v>
      </c>
      <c r="L22" s="58">
        <f t="shared" si="2"/>
        <v>1102.95808</v>
      </c>
      <c r="M22" s="60">
        <f t="shared" si="3"/>
        <v>275.73952</v>
      </c>
      <c r="N22" s="37" t="s">
        <v>82</v>
      </c>
      <c r="O22" s="61" t="s">
        <v>27</v>
      </c>
      <c r="P22" s="62"/>
      <c r="Q22" s="72"/>
    </row>
    <row r="23" s="4" customFormat="1" ht="20" customHeight="1" spans="1:17">
      <c r="A23" s="34">
        <v>17</v>
      </c>
      <c r="B23" s="35" t="s">
        <v>83</v>
      </c>
      <c r="C23" s="36" t="s">
        <v>22</v>
      </c>
      <c r="D23" s="37" t="s">
        <v>84</v>
      </c>
      <c r="E23" s="38" t="s">
        <v>85</v>
      </c>
      <c r="F23" s="36" t="s">
        <v>25</v>
      </c>
      <c r="G23" s="39">
        <v>11.41</v>
      </c>
      <c r="H23" s="39">
        <v>11.41</v>
      </c>
      <c r="I23" s="57">
        <f t="shared" si="0"/>
        <v>12779.2</v>
      </c>
      <c r="J23" s="58">
        <f t="shared" si="1"/>
        <v>779.5312</v>
      </c>
      <c r="K23" s="59">
        <v>0.8</v>
      </c>
      <c r="L23" s="58">
        <f t="shared" si="2"/>
        <v>623.62496</v>
      </c>
      <c r="M23" s="60">
        <f t="shared" si="3"/>
        <v>155.90624</v>
      </c>
      <c r="N23" s="37" t="s">
        <v>86</v>
      </c>
      <c r="O23" s="61" t="s">
        <v>27</v>
      </c>
      <c r="P23" s="62"/>
      <c r="Q23" s="72"/>
    </row>
    <row r="24" s="4" customFormat="1" ht="20" customHeight="1" spans="1:17">
      <c r="A24" s="34">
        <v>18</v>
      </c>
      <c r="B24" s="35" t="s">
        <v>87</v>
      </c>
      <c r="C24" s="36" t="s">
        <v>22</v>
      </c>
      <c r="D24" s="37" t="s">
        <v>59</v>
      </c>
      <c r="E24" s="38" t="s">
        <v>88</v>
      </c>
      <c r="F24" s="36" t="s">
        <v>25</v>
      </c>
      <c r="G24" s="39">
        <v>21.04</v>
      </c>
      <c r="H24" s="39">
        <v>21.04</v>
      </c>
      <c r="I24" s="57">
        <f t="shared" si="0"/>
        <v>23564.8</v>
      </c>
      <c r="J24" s="58">
        <f t="shared" si="1"/>
        <v>1437.4528</v>
      </c>
      <c r="K24" s="59">
        <v>0.8</v>
      </c>
      <c r="L24" s="58">
        <f t="shared" si="2"/>
        <v>1149.96224</v>
      </c>
      <c r="M24" s="60">
        <f t="shared" si="3"/>
        <v>287.49056</v>
      </c>
      <c r="N24" s="37" t="s">
        <v>89</v>
      </c>
      <c r="O24" s="61" t="s">
        <v>27</v>
      </c>
      <c r="P24" s="62"/>
      <c r="Q24" s="72"/>
    </row>
    <row r="25" s="4" customFormat="1" ht="20" customHeight="1" spans="1:17">
      <c r="A25" s="34">
        <v>19</v>
      </c>
      <c r="B25" s="35" t="s">
        <v>90</v>
      </c>
      <c r="C25" s="36" t="s">
        <v>22</v>
      </c>
      <c r="D25" s="37" t="s">
        <v>91</v>
      </c>
      <c r="E25" s="38" t="s">
        <v>92</v>
      </c>
      <c r="F25" s="36" t="s">
        <v>25</v>
      </c>
      <c r="G25" s="39">
        <v>17.72</v>
      </c>
      <c r="H25" s="39">
        <v>17.72</v>
      </c>
      <c r="I25" s="57">
        <f t="shared" si="0"/>
        <v>19846.4</v>
      </c>
      <c r="J25" s="58">
        <f t="shared" si="1"/>
        <v>1210.6304</v>
      </c>
      <c r="K25" s="59">
        <v>0.8</v>
      </c>
      <c r="L25" s="58">
        <f t="shared" si="2"/>
        <v>968.50432</v>
      </c>
      <c r="M25" s="60">
        <f t="shared" si="3"/>
        <v>242.12608</v>
      </c>
      <c r="N25" s="37" t="s">
        <v>93</v>
      </c>
      <c r="O25" s="61" t="s">
        <v>27</v>
      </c>
      <c r="P25" s="62"/>
      <c r="Q25" s="72"/>
    </row>
    <row r="26" s="4" customFormat="1" ht="20" customHeight="1" spans="1:17">
      <c r="A26" s="34">
        <v>20</v>
      </c>
      <c r="B26" s="35" t="s">
        <v>94</v>
      </c>
      <c r="C26" s="36" t="s">
        <v>22</v>
      </c>
      <c r="D26" s="37" t="s">
        <v>52</v>
      </c>
      <c r="E26" s="38" t="s">
        <v>95</v>
      </c>
      <c r="F26" s="36" t="s">
        <v>25</v>
      </c>
      <c r="G26" s="39">
        <v>16.29</v>
      </c>
      <c r="H26" s="39">
        <v>16.29</v>
      </c>
      <c r="I26" s="57">
        <f t="shared" si="0"/>
        <v>18244.8</v>
      </c>
      <c r="J26" s="58">
        <f t="shared" si="1"/>
        <v>1112.9328</v>
      </c>
      <c r="K26" s="59">
        <v>0.8</v>
      </c>
      <c r="L26" s="58">
        <f t="shared" si="2"/>
        <v>890.34624</v>
      </c>
      <c r="M26" s="60">
        <f t="shared" si="3"/>
        <v>222.58656</v>
      </c>
      <c r="N26" s="37" t="s">
        <v>96</v>
      </c>
      <c r="O26" s="61" t="s">
        <v>27</v>
      </c>
      <c r="P26" s="62"/>
      <c r="Q26" s="72"/>
    </row>
    <row r="27" s="4" customFormat="1" ht="20" customHeight="1" spans="1:17">
      <c r="A27" s="34">
        <v>21</v>
      </c>
      <c r="B27" s="35" t="s">
        <v>97</v>
      </c>
      <c r="C27" s="36" t="s">
        <v>22</v>
      </c>
      <c r="D27" s="37" t="s">
        <v>98</v>
      </c>
      <c r="E27" s="38" t="s">
        <v>99</v>
      </c>
      <c r="F27" s="36" t="s">
        <v>25</v>
      </c>
      <c r="G27" s="39">
        <v>9.24</v>
      </c>
      <c r="H27" s="39">
        <v>9.24</v>
      </c>
      <c r="I27" s="57">
        <f t="shared" si="0"/>
        <v>10348.8</v>
      </c>
      <c r="J27" s="58">
        <f t="shared" si="1"/>
        <v>631.2768</v>
      </c>
      <c r="K27" s="59">
        <v>0.8</v>
      </c>
      <c r="L27" s="58">
        <f t="shared" si="2"/>
        <v>505.02144</v>
      </c>
      <c r="M27" s="60">
        <f t="shared" si="3"/>
        <v>126.25536</v>
      </c>
      <c r="N27" s="37" t="s">
        <v>100</v>
      </c>
      <c r="O27" s="61" t="s">
        <v>27</v>
      </c>
      <c r="P27" s="62"/>
      <c r="Q27" s="72"/>
    </row>
    <row r="28" s="4" customFormat="1" ht="20" customHeight="1" spans="1:17">
      <c r="A28" s="34">
        <v>22</v>
      </c>
      <c r="B28" s="35" t="s">
        <v>101</v>
      </c>
      <c r="C28" s="36" t="s">
        <v>22</v>
      </c>
      <c r="D28" s="37" t="s">
        <v>102</v>
      </c>
      <c r="E28" s="38" t="s">
        <v>103</v>
      </c>
      <c r="F28" s="36" t="s">
        <v>25</v>
      </c>
      <c r="G28" s="39">
        <v>47.58</v>
      </c>
      <c r="H28" s="39">
        <v>47.58</v>
      </c>
      <c r="I28" s="57">
        <f t="shared" si="0"/>
        <v>53289.6</v>
      </c>
      <c r="J28" s="58">
        <f t="shared" si="1"/>
        <v>3250.6656</v>
      </c>
      <c r="K28" s="59">
        <v>0.8</v>
      </c>
      <c r="L28" s="58">
        <f t="shared" si="2"/>
        <v>2600.53248</v>
      </c>
      <c r="M28" s="60">
        <f t="shared" si="3"/>
        <v>650.13312</v>
      </c>
      <c r="N28" s="37" t="s">
        <v>104</v>
      </c>
      <c r="O28" s="61" t="s">
        <v>27</v>
      </c>
      <c r="P28" s="63"/>
      <c r="Q28" s="63"/>
    </row>
    <row r="29" s="4" customFormat="1" ht="20" customHeight="1" spans="1:17">
      <c r="A29" s="34">
        <v>23</v>
      </c>
      <c r="B29" s="35" t="s">
        <v>105</v>
      </c>
      <c r="C29" s="36" t="s">
        <v>22</v>
      </c>
      <c r="D29" s="37" t="s">
        <v>23</v>
      </c>
      <c r="E29" s="38" t="s">
        <v>106</v>
      </c>
      <c r="F29" s="36" t="s">
        <v>25</v>
      </c>
      <c r="G29" s="39">
        <v>34.93</v>
      </c>
      <c r="H29" s="39">
        <v>34.93</v>
      </c>
      <c r="I29" s="57">
        <f t="shared" si="0"/>
        <v>39121.6</v>
      </c>
      <c r="J29" s="58">
        <f t="shared" si="1"/>
        <v>2386.4176</v>
      </c>
      <c r="K29" s="59">
        <v>0.8</v>
      </c>
      <c r="L29" s="58">
        <f t="shared" si="2"/>
        <v>1909.13408</v>
      </c>
      <c r="M29" s="60">
        <f t="shared" si="3"/>
        <v>477.28352</v>
      </c>
      <c r="N29" s="37" t="s">
        <v>107</v>
      </c>
      <c r="O29" s="61" t="s">
        <v>27</v>
      </c>
      <c r="P29" s="63"/>
      <c r="Q29" s="63"/>
    </row>
    <row r="30" s="4" customFormat="1" ht="20" customHeight="1" spans="1:17">
      <c r="A30" s="34">
        <v>24</v>
      </c>
      <c r="B30" s="35" t="s">
        <v>108</v>
      </c>
      <c r="C30" s="36" t="s">
        <v>22</v>
      </c>
      <c r="D30" s="37" t="s">
        <v>91</v>
      </c>
      <c r="E30" s="38" t="s">
        <v>109</v>
      </c>
      <c r="F30" s="36" t="s">
        <v>25</v>
      </c>
      <c r="G30" s="39">
        <v>13.53</v>
      </c>
      <c r="H30" s="39">
        <v>13.53</v>
      </c>
      <c r="I30" s="57">
        <f t="shared" si="0"/>
        <v>15153.6</v>
      </c>
      <c r="J30" s="58">
        <f t="shared" si="1"/>
        <v>924.3696</v>
      </c>
      <c r="K30" s="59">
        <v>0.8</v>
      </c>
      <c r="L30" s="58">
        <f t="shared" si="2"/>
        <v>739.49568</v>
      </c>
      <c r="M30" s="60">
        <f t="shared" si="3"/>
        <v>184.87392</v>
      </c>
      <c r="N30" s="37" t="s">
        <v>110</v>
      </c>
      <c r="O30" s="61" t="s">
        <v>27</v>
      </c>
      <c r="P30" s="63"/>
      <c r="Q30" s="63"/>
    </row>
    <row r="31" s="4" customFormat="1" ht="20" customHeight="1" spans="1:17">
      <c r="A31" s="34">
        <v>25</v>
      </c>
      <c r="B31" s="35" t="s">
        <v>111</v>
      </c>
      <c r="C31" s="36" t="s">
        <v>22</v>
      </c>
      <c r="D31" s="37" t="s">
        <v>33</v>
      </c>
      <c r="E31" s="38" t="s">
        <v>112</v>
      </c>
      <c r="F31" s="36" t="s">
        <v>25</v>
      </c>
      <c r="G31" s="39">
        <v>11.35</v>
      </c>
      <c r="H31" s="39">
        <v>11.35</v>
      </c>
      <c r="I31" s="57">
        <f t="shared" si="0"/>
        <v>12712</v>
      </c>
      <c r="J31" s="58">
        <f t="shared" si="1"/>
        <v>775.432</v>
      </c>
      <c r="K31" s="59">
        <v>0.8</v>
      </c>
      <c r="L31" s="58">
        <f t="shared" si="2"/>
        <v>620.3456</v>
      </c>
      <c r="M31" s="60">
        <f t="shared" si="3"/>
        <v>155.0864</v>
      </c>
      <c r="N31" s="37" t="s">
        <v>113</v>
      </c>
      <c r="O31" s="61" t="s">
        <v>27</v>
      </c>
      <c r="P31" s="63"/>
      <c r="Q31" s="63"/>
    </row>
    <row r="32" s="4" customFormat="1" ht="20" customHeight="1" spans="1:17">
      <c r="A32" s="34">
        <v>26</v>
      </c>
      <c r="B32" s="35" t="s">
        <v>114</v>
      </c>
      <c r="C32" s="36" t="s">
        <v>22</v>
      </c>
      <c r="D32" s="37" t="s">
        <v>59</v>
      </c>
      <c r="E32" s="38" t="s">
        <v>115</v>
      </c>
      <c r="F32" s="36" t="s">
        <v>25</v>
      </c>
      <c r="G32" s="39">
        <v>9.02</v>
      </c>
      <c r="H32" s="39">
        <v>9.02</v>
      </c>
      <c r="I32" s="57">
        <f t="shared" si="0"/>
        <v>10102.4</v>
      </c>
      <c r="J32" s="58">
        <f t="shared" si="1"/>
        <v>616.2464</v>
      </c>
      <c r="K32" s="59">
        <v>0.8</v>
      </c>
      <c r="L32" s="58">
        <f t="shared" si="2"/>
        <v>492.99712</v>
      </c>
      <c r="M32" s="60">
        <f t="shared" si="3"/>
        <v>123.24928</v>
      </c>
      <c r="N32" s="37" t="s">
        <v>116</v>
      </c>
      <c r="O32" s="61" t="s">
        <v>27</v>
      </c>
      <c r="P32" s="63"/>
      <c r="Q32" s="63"/>
    </row>
    <row r="33" s="4" customFormat="1" ht="20" customHeight="1" spans="1:17">
      <c r="A33" s="34">
        <v>27</v>
      </c>
      <c r="B33" s="35" t="s">
        <v>117</v>
      </c>
      <c r="C33" s="36" t="s">
        <v>22</v>
      </c>
      <c r="D33" s="37" t="s">
        <v>118</v>
      </c>
      <c r="E33" s="38" t="s">
        <v>119</v>
      </c>
      <c r="F33" s="36" t="s">
        <v>25</v>
      </c>
      <c r="G33" s="39">
        <v>24.03</v>
      </c>
      <c r="H33" s="39">
        <v>24.03</v>
      </c>
      <c r="I33" s="57">
        <f t="shared" si="0"/>
        <v>26913.6</v>
      </c>
      <c r="J33" s="58">
        <f t="shared" si="1"/>
        <v>1641.7296</v>
      </c>
      <c r="K33" s="59">
        <v>0.8</v>
      </c>
      <c r="L33" s="58">
        <f t="shared" si="2"/>
        <v>1313.38368</v>
      </c>
      <c r="M33" s="60">
        <f t="shared" si="3"/>
        <v>328.34592</v>
      </c>
      <c r="N33" s="37" t="s">
        <v>120</v>
      </c>
      <c r="O33" s="61" t="s">
        <v>27</v>
      </c>
      <c r="P33" s="63"/>
      <c r="Q33" s="63"/>
    </row>
    <row r="34" s="4" customFormat="1" ht="20" customHeight="1" spans="1:17">
      <c r="A34" s="34">
        <v>28</v>
      </c>
      <c r="B34" s="35" t="s">
        <v>121</v>
      </c>
      <c r="C34" s="36" t="s">
        <v>22</v>
      </c>
      <c r="D34" s="37" t="s">
        <v>91</v>
      </c>
      <c r="E34" s="38" t="s">
        <v>122</v>
      </c>
      <c r="F34" s="36" t="s">
        <v>25</v>
      </c>
      <c r="G34" s="39">
        <v>7.91</v>
      </c>
      <c r="H34" s="39">
        <v>7.91</v>
      </c>
      <c r="I34" s="57">
        <f t="shared" si="0"/>
        <v>8859.2</v>
      </c>
      <c r="J34" s="58">
        <f t="shared" si="1"/>
        <v>540.4112</v>
      </c>
      <c r="K34" s="59">
        <v>0.8</v>
      </c>
      <c r="L34" s="58">
        <f t="shared" si="2"/>
        <v>432.32896</v>
      </c>
      <c r="M34" s="60">
        <f t="shared" si="3"/>
        <v>108.08224</v>
      </c>
      <c r="N34" s="37" t="s">
        <v>123</v>
      </c>
      <c r="O34" s="61" t="s">
        <v>27</v>
      </c>
      <c r="P34" s="63"/>
      <c r="Q34" s="63"/>
    </row>
    <row r="35" s="4" customFormat="1" ht="20" customHeight="1" spans="1:17">
      <c r="A35" s="34">
        <v>29</v>
      </c>
      <c r="B35" s="35" t="s">
        <v>124</v>
      </c>
      <c r="C35" s="36" t="s">
        <v>22</v>
      </c>
      <c r="D35" s="37" t="s">
        <v>125</v>
      </c>
      <c r="E35" s="38" t="s">
        <v>126</v>
      </c>
      <c r="F35" s="36" t="s">
        <v>25</v>
      </c>
      <c r="G35" s="39">
        <v>4.8</v>
      </c>
      <c r="H35" s="39">
        <v>4.8</v>
      </c>
      <c r="I35" s="57">
        <f t="shared" si="0"/>
        <v>5376</v>
      </c>
      <c r="J35" s="58">
        <f t="shared" si="1"/>
        <v>327.936</v>
      </c>
      <c r="K35" s="59">
        <v>0.8</v>
      </c>
      <c r="L35" s="58">
        <f t="shared" si="2"/>
        <v>262.3488</v>
      </c>
      <c r="M35" s="60">
        <f t="shared" si="3"/>
        <v>65.5872</v>
      </c>
      <c r="N35" s="37" t="s">
        <v>127</v>
      </c>
      <c r="O35" s="61" t="s">
        <v>27</v>
      </c>
      <c r="P35" s="63"/>
      <c r="Q35" s="63"/>
    </row>
    <row r="36" s="4" customFormat="1" ht="20" customHeight="1" spans="1:17">
      <c r="A36" s="34">
        <v>30</v>
      </c>
      <c r="B36" s="35" t="s">
        <v>128</v>
      </c>
      <c r="C36" s="36" t="s">
        <v>22</v>
      </c>
      <c r="D36" s="37" t="s">
        <v>129</v>
      </c>
      <c r="E36" s="38" t="s">
        <v>130</v>
      </c>
      <c r="F36" s="36" t="s">
        <v>25</v>
      </c>
      <c r="G36" s="39">
        <v>8.95</v>
      </c>
      <c r="H36" s="39">
        <v>8.95</v>
      </c>
      <c r="I36" s="57">
        <f t="shared" si="0"/>
        <v>10024</v>
      </c>
      <c r="J36" s="58">
        <f t="shared" si="1"/>
        <v>611.464</v>
      </c>
      <c r="K36" s="59">
        <v>0.8</v>
      </c>
      <c r="L36" s="58">
        <f t="shared" si="2"/>
        <v>489.1712</v>
      </c>
      <c r="M36" s="60">
        <f t="shared" si="3"/>
        <v>122.2928</v>
      </c>
      <c r="N36" s="37" t="s">
        <v>131</v>
      </c>
      <c r="O36" s="61" t="s">
        <v>27</v>
      </c>
      <c r="P36" s="63"/>
      <c r="Q36" s="63"/>
    </row>
    <row r="37" s="4" customFormat="1" ht="20" customHeight="1" spans="1:17">
      <c r="A37" s="34">
        <v>31</v>
      </c>
      <c r="B37" s="35" t="s">
        <v>132</v>
      </c>
      <c r="C37" s="36" t="s">
        <v>22</v>
      </c>
      <c r="D37" s="37" t="s">
        <v>133</v>
      </c>
      <c r="E37" s="38" t="s">
        <v>134</v>
      </c>
      <c r="F37" s="36" t="s">
        <v>25</v>
      </c>
      <c r="G37" s="39">
        <v>1.45</v>
      </c>
      <c r="H37" s="39">
        <v>1.45</v>
      </c>
      <c r="I37" s="57">
        <f t="shared" si="0"/>
        <v>1624</v>
      </c>
      <c r="J37" s="58">
        <f t="shared" si="1"/>
        <v>99.064</v>
      </c>
      <c r="K37" s="59">
        <v>0.8</v>
      </c>
      <c r="L37" s="58">
        <f t="shared" si="2"/>
        <v>79.2512</v>
      </c>
      <c r="M37" s="60">
        <f t="shared" si="3"/>
        <v>19.8128</v>
      </c>
      <c r="N37" s="37" t="s">
        <v>135</v>
      </c>
      <c r="O37" s="61" t="s">
        <v>27</v>
      </c>
      <c r="P37" s="63"/>
      <c r="Q37" s="63"/>
    </row>
    <row r="38" s="4" customFormat="1" ht="20" customHeight="1" spans="1:17">
      <c r="A38" s="34">
        <v>32</v>
      </c>
      <c r="B38" s="35" t="s">
        <v>136</v>
      </c>
      <c r="C38" s="36" t="s">
        <v>22</v>
      </c>
      <c r="D38" s="37" t="s">
        <v>137</v>
      </c>
      <c r="E38" s="38" t="s">
        <v>138</v>
      </c>
      <c r="F38" s="36" t="s">
        <v>25</v>
      </c>
      <c r="G38" s="39">
        <v>22.73</v>
      </c>
      <c r="H38" s="39">
        <v>22.73</v>
      </c>
      <c r="I38" s="57">
        <f t="shared" si="0"/>
        <v>25457.6</v>
      </c>
      <c r="J38" s="58">
        <f t="shared" si="1"/>
        <v>1552.9136</v>
      </c>
      <c r="K38" s="59">
        <v>0.8</v>
      </c>
      <c r="L38" s="58">
        <f t="shared" si="2"/>
        <v>1242.33088</v>
      </c>
      <c r="M38" s="60">
        <f t="shared" si="3"/>
        <v>310.58272</v>
      </c>
      <c r="N38" s="37" t="s">
        <v>139</v>
      </c>
      <c r="O38" s="61" t="s">
        <v>27</v>
      </c>
      <c r="P38" s="63"/>
      <c r="Q38" s="63"/>
    </row>
    <row r="39" s="4" customFormat="1" ht="20" customHeight="1" spans="1:17">
      <c r="A39" s="34">
        <v>33</v>
      </c>
      <c r="B39" s="35" t="s">
        <v>140</v>
      </c>
      <c r="C39" s="36" t="s">
        <v>22</v>
      </c>
      <c r="D39" s="37" t="s">
        <v>52</v>
      </c>
      <c r="E39" s="38" t="s">
        <v>141</v>
      </c>
      <c r="F39" s="36" t="s">
        <v>25</v>
      </c>
      <c r="G39" s="39">
        <v>23.79</v>
      </c>
      <c r="H39" s="39">
        <v>23.79</v>
      </c>
      <c r="I39" s="57">
        <f t="shared" si="0"/>
        <v>26644.8</v>
      </c>
      <c r="J39" s="58">
        <f t="shared" si="1"/>
        <v>1625.3328</v>
      </c>
      <c r="K39" s="59">
        <v>0.8</v>
      </c>
      <c r="L39" s="58">
        <f t="shared" si="2"/>
        <v>1300.26624</v>
      </c>
      <c r="M39" s="60">
        <f t="shared" si="3"/>
        <v>325.06656</v>
      </c>
      <c r="N39" s="37" t="s">
        <v>142</v>
      </c>
      <c r="O39" s="61" t="s">
        <v>27</v>
      </c>
      <c r="P39" s="63"/>
      <c r="Q39" s="63"/>
    </row>
    <row r="40" s="4" customFormat="1" ht="20" customHeight="1" spans="1:17">
      <c r="A40" s="34">
        <v>34</v>
      </c>
      <c r="B40" s="35" t="s">
        <v>143</v>
      </c>
      <c r="C40" s="36" t="s">
        <v>22</v>
      </c>
      <c r="D40" s="37" t="s">
        <v>80</v>
      </c>
      <c r="E40" s="38" t="s">
        <v>144</v>
      </c>
      <c r="F40" s="36" t="s">
        <v>25</v>
      </c>
      <c r="G40" s="39">
        <v>15.78</v>
      </c>
      <c r="H40" s="39">
        <v>15.78</v>
      </c>
      <c r="I40" s="57">
        <f t="shared" ref="I40:I77" si="4">G40*1120</f>
        <v>17673.6</v>
      </c>
      <c r="J40" s="58">
        <f t="shared" ref="J40:J77" si="5">G40*68.32</f>
        <v>1078.0896</v>
      </c>
      <c r="K40" s="59">
        <v>0.8</v>
      </c>
      <c r="L40" s="58">
        <f t="shared" ref="L40:L77" si="6">J40*K40</f>
        <v>862.47168</v>
      </c>
      <c r="M40" s="60">
        <f t="shared" ref="M40:M77" si="7">G40*13.664</f>
        <v>215.61792</v>
      </c>
      <c r="N40" s="37" t="s">
        <v>145</v>
      </c>
      <c r="O40" s="61" t="s">
        <v>27</v>
      </c>
      <c r="P40" s="63"/>
      <c r="Q40" s="63"/>
    </row>
    <row r="41" s="4" customFormat="1" ht="20" customHeight="1" spans="1:17">
      <c r="A41" s="34">
        <v>35</v>
      </c>
      <c r="B41" s="35" t="s">
        <v>146</v>
      </c>
      <c r="C41" s="36" t="s">
        <v>22</v>
      </c>
      <c r="D41" s="37" t="s">
        <v>147</v>
      </c>
      <c r="E41" s="38" t="s">
        <v>148</v>
      </c>
      <c r="F41" s="36" t="s">
        <v>25</v>
      </c>
      <c r="G41" s="39">
        <v>3.15</v>
      </c>
      <c r="H41" s="39">
        <v>3.15</v>
      </c>
      <c r="I41" s="57">
        <f t="shared" si="4"/>
        <v>3528</v>
      </c>
      <c r="J41" s="58">
        <f t="shared" si="5"/>
        <v>215.208</v>
      </c>
      <c r="K41" s="59">
        <v>0.8</v>
      </c>
      <c r="L41" s="58">
        <f t="shared" si="6"/>
        <v>172.1664</v>
      </c>
      <c r="M41" s="60">
        <f t="shared" si="7"/>
        <v>43.0416</v>
      </c>
      <c r="N41" s="37" t="s">
        <v>149</v>
      </c>
      <c r="O41" s="61" t="s">
        <v>27</v>
      </c>
      <c r="P41" s="63"/>
      <c r="Q41" s="63"/>
    </row>
    <row r="42" s="4" customFormat="1" ht="20" customHeight="1" spans="1:17">
      <c r="A42" s="34">
        <v>36</v>
      </c>
      <c r="B42" s="35" t="s">
        <v>150</v>
      </c>
      <c r="C42" s="36" t="s">
        <v>22</v>
      </c>
      <c r="D42" s="37" t="s">
        <v>29</v>
      </c>
      <c r="E42" s="38" t="s">
        <v>151</v>
      </c>
      <c r="F42" s="36" t="s">
        <v>25</v>
      </c>
      <c r="G42" s="39">
        <v>3.5</v>
      </c>
      <c r="H42" s="39">
        <v>3.5</v>
      </c>
      <c r="I42" s="57">
        <f t="shared" si="4"/>
        <v>3920</v>
      </c>
      <c r="J42" s="58">
        <f t="shared" si="5"/>
        <v>239.12</v>
      </c>
      <c r="K42" s="59">
        <v>0.8</v>
      </c>
      <c r="L42" s="58">
        <f t="shared" si="6"/>
        <v>191.296</v>
      </c>
      <c r="M42" s="60">
        <f t="shared" si="7"/>
        <v>47.824</v>
      </c>
      <c r="N42" s="37" t="s">
        <v>152</v>
      </c>
      <c r="O42" s="61" t="s">
        <v>27</v>
      </c>
      <c r="P42" s="63"/>
      <c r="Q42" s="63"/>
    </row>
    <row r="43" s="4" customFormat="1" ht="20" customHeight="1" spans="1:17">
      <c r="A43" s="34">
        <v>37</v>
      </c>
      <c r="B43" s="35" t="s">
        <v>153</v>
      </c>
      <c r="C43" s="36" t="s">
        <v>22</v>
      </c>
      <c r="D43" s="37" t="s">
        <v>98</v>
      </c>
      <c r="E43" s="38" t="s">
        <v>154</v>
      </c>
      <c r="F43" s="36" t="s">
        <v>25</v>
      </c>
      <c r="G43" s="39">
        <v>3.7</v>
      </c>
      <c r="H43" s="39">
        <v>3.7</v>
      </c>
      <c r="I43" s="57">
        <f t="shared" si="4"/>
        <v>4144</v>
      </c>
      <c r="J43" s="58">
        <f t="shared" si="5"/>
        <v>252.784</v>
      </c>
      <c r="K43" s="59">
        <v>0.8</v>
      </c>
      <c r="L43" s="58">
        <f t="shared" si="6"/>
        <v>202.2272</v>
      </c>
      <c r="M43" s="60">
        <f t="shared" si="7"/>
        <v>50.5568</v>
      </c>
      <c r="N43" s="37" t="s">
        <v>155</v>
      </c>
      <c r="O43" s="61" t="s">
        <v>27</v>
      </c>
      <c r="P43" s="63"/>
      <c r="Q43" s="63"/>
    </row>
    <row r="44" s="4" customFormat="1" ht="20" customHeight="1" spans="1:17">
      <c r="A44" s="34">
        <v>38</v>
      </c>
      <c r="B44" s="35" t="s">
        <v>156</v>
      </c>
      <c r="C44" s="36" t="s">
        <v>22</v>
      </c>
      <c r="D44" s="37" t="s">
        <v>147</v>
      </c>
      <c r="E44" s="38" t="s">
        <v>157</v>
      </c>
      <c r="F44" s="36" t="s">
        <v>25</v>
      </c>
      <c r="G44" s="39">
        <v>10.6</v>
      </c>
      <c r="H44" s="39">
        <v>10.6</v>
      </c>
      <c r="I44" s="57">
        <f t="shared" si="4"/>
        <v>11872</v>
      </c>
      <c r="J44" s="58">
        <f t="shared" si="5"/>
        <v>724.192</v>
      </c>
      <c r="K44" s="59">
        <v>0.8</v>
      </c>
      <c r="L44" s="58">
        <f t="shared" si="6"/>
        <v>579.3536</v>
      </c>
      <c r="M44" s="60">
        <f t="shared" si="7"/>
        <v>144.8384</v>
      </c>
      <c r="N44" s="37" t="s">
        <v>158</v>
      </c>
      <c r="O44" s="61" t="s">
        <v>27</v>
      </c>
      <c r="P44" s="63"/>
      <c r="Q44" s="63"/>
    </row>
    <row r="45" s="4" customFormat="1" ht="20" customHeight="1" spans="1:17">
      <c r="A45" s="34">
        <v>39</v>
      </c>
      <c r="B45" s="35" t="s">
        <v>159</v>
      </c>
      <c r="C45" s="36" t="s">
        <v>22</v>
      </c>
      <c r="D45" s="37" t="s">
        <v>160</v>
      </c>
      <c r="E45" s="38" t="s">
        <v>161</v>
      </c>
      <c r="F45" s="36" t="s">
        <v>25</v>
      </c>
      <c r="G45" s="39">
        <v>13.34</v>
      </c>
      <c r="H45" s="39">
        <v>13.34</v>
      </c>
      <c r="I45" s="57">
        <f t="shared" si="4"/>
        <v>14940.8</v>
      </c>
      <c r="J45" s="58">
        <f t="shared" si="5"/>
        <v>911.3888</v>
      </c>
      <c r="K45" s="59">
        <v>0.8</v>
      </c>
      <c r="L45" s="58">
        <f t="shared" si="6"/>
        <v>729.11104</v>
      </c>
      <c r="M45" s="60">
        <f t="shared" si="7"/>
        <v>182.27776</v>
      </c>
      <c r="N45" s="37" t="s">
        <v>162</v>
      </c>
      <c r="O45" s="61" t="s">
        <v>27</v>
      </c>
      <c r="P45" s="63"/>
      <c r="Q45" s="63"/>
    </row>
    <row r="46" s="4" customFormat="1" ht="20" customHeight="1" spans="1:17">
      <c r="A46" s="34">
        <v>40</v>
      </c>
      <c r="B46" s="35" t="s">
        <v>163</v>
      </c>
      <c r="C46" s="36" t="s">
        <v>22</v>
      </c>
      <c r="D46" s="37" t="s">
        <v>118</v>
      </c>
      <c r="E46" s="38" t="s">
        <v>164</v>
      </c>
      <c r="F46" s="36" t="s">
        <v>25</v>
      </c>
      <c r="G46" s="39">
        <v>19.87</v>
      </c>
      <c r="H46" s="39">
        <v>19.87</v>
      </c>
      <c r="I46" s="57">
        <f t="shared" si="4"/>
        <v>22254.4</v>
      </c>
      <c r="J46" s="58">
        <f t="shared" si="5"/>
        <v>1357.5184</v>
      </c>
      <c r="K46" s="59">
        <v>0.8</v>
      </c>
      <c r="L46" s="58">
        <f t="shared" si="6"/>
        <v>1086.01472</v>
      </c>
      <c r="M46" s="60">
        <f t="shared" si="7"/>
        <v>271.50368</v>
      </c>
      <c r="N46" s="37" t="s">
        <v>165</v>
      </c>
      <c r="O46" s="61" t="s">
        <v>27</v>
      </c>
      <c r="P46" s="63"/>
      <c r="Q46" s="63"/>
    </row>
    <row r="47" s="4" customFormat="1" ht="20" customHeight="1" spans="1:17">
      <c r="A47" s="34">
        <v>41</v>
      </c>
      <c r="B47" s="35" t="s">
        <v>166</v>
      </c>
      <c r="C47" s="36" t="s">
        <v>22</v>
      </c>
      <c r="D47" s="37" t="s">
        <v>167</v>
      </c>
      <c r="E47" s="38" t="s">
        <v>168</v>
      </c>
      <c r="F47" s="36" t="s">
        <v>25</v>
      </c>
      <c r="G47" s="39">
        <v>4.36</v>
      </c>
      <c r="H47" s="39">
        <v>4.36</v>
      </c>
      <c r="I47" s="57">
        <f t="shared" si="4"/>
        <v>4883.2</v>
      </c>
      <c r="J47" s="58">
        <f t="shared" si="5"/>
        <v>297.8752</v>
      </c>
      <c r="K47" s="59">
        <v>0.8</v>
      </c>
      <c r="L47" s="58">
        <f t="shared" si="6"/>
        <v>238.30016</v>
      </c>
      <c r="M47" s="60">
        <f t="shared" si="7"/>
        <v>59.57504</v>
      </c>
      <c r="N47" s="37" t="s">
        <v>169</v>
      </c>
      <c r="O47" s="61" t="s">
        <v>27</v>
      </c>
      <c r="P47" s="63"/>
      <c r="Q47" s="63"/>
    </row>
    <row r="48" s="4" customFormat="1" ht="20" customHeight="1" spans="1:17">
      <c r="A48" s="34">
        <v>42</v>
      </c>
      <c r="B48" s="35" t="s">
        <v>170</v>
      </c>
      <c r="C48" s="36" t="s">
        <v>22</v>
      </c>
      <c r="D48" s="37" t="s">
        <v>44</v>
      </c>
      <c r="E48" s="38" t="s">
        <v>171</v>
      </c>
      <c r="F48" s="36" t="s">
        <v>25</v>
      </c>
      <c r="G48" s="39">
        <v>7.65</v>
      </c>
      <c r="H48" s="39">
        <v>7.65</v>
      </c>
      <c r="I48" s="57">
        <f t="shared" si="4"/>
        <v>8568</v>
      </c>
      <c r="J48" s="58">
        <f t="shared" si="5"/>
        <v>522.648</v>
      </c>
      <c r="K48" s="59">
        <v>0.8</v>
      </c>
      <c r="L48" s="58">
        <f t="shared" si="6"/>
        <v>418.1184</v>
      </c>
      <c r="M48" s="60">
        <f t="shared" si="7"/>
        <v>104.5296</v>
      </c>
      <c r="N48" s="37" t="s">
        <v>172</v>
      </c>
      <c r="O48" s="61" t="s">
        <v>27</v>
      </c>
      <c r="P48" s="63"/>
      <c r="Q48" s="63"/>
    </row>
    <row r="49" s="4" customFormat="1" ht="20" customHeight="1" spans="1:17">
      <c r="A49" s="34">
        <v>43</v>
      </c>
      <c r="B49" s="35" t="s">
        <v>173</v>
      </c>
      <c r="C49" s="36" t="s">
        <v>22</v>
      </c>
      <c r="D49" s="37" t="s">
        <v>174</v>
      </c>
      <c r="E49" s="38" t="s">
        <v>175</v>
      </c>
      <c r="F49" s="36" t="s">
        <v>25</v>
      </c>
      <c r="G49" s="39">
        <v>5.27</v>
      </c>
      <c r="H49" s="39">
        <v>5.27</v>
      </c>
      <c r="I49" s="57">
        <f t="shared" si="4"/>
        <v>5902.4</v>
      </c>
      <c r="J49" s="58">
        <f t="shared" si="5"/>
        <v>360.0464</v>
      </c>
      <c r="K49" s="59">
        <v>0.8</v>
      </c>
      <c r="L49" s="58">
        <f t="shared" si="6"/>
        <v>288.03712</v>
      </c>
      <c r="M49" s="60">
        <f t="shared" si="7"/>
        <v>72.00928</v>
      </c>
      <c r="N49" s="37" t="s">
        <v>176</v>
      </c>
      <c r="O49" s="61" t="s">
        <v>27</v>
      </c>
      <c r="P49" s="63"/>
      <c r="Q49" s="63"/>
    </row>
    <row r="50" s="4" customFormat="1" ht="20" customHeight="1" spans="1:17">
      <c r="A50" s="34">
        <v>44</v>
      </c>
      <c r="B50" s="35" t="s">
        <v>177</v>
      </c>
      <c r="C50" s="36" t="s">
        <v>22</v>
      </c>
      <c r="D50" s="37" t="s">
        <v>129</v>
      </c>
      <c r="E50" s="38" t="s">
        <v>178</v>
      </c>
      <c r="F50" s="36" t="s">
        <v>25</v>
      </c>
      <c r="G50" s="39">
        <v>8.26</v>
      </c>
      <c r="H50" s="39">
        <v>8.26</v>
      </c>
      <c r="I50" s="57">
        <f t="shared" si="4"/>
        <v>9251.2</v>
      </c>
      <c r="J50" s="58">
        <f t="shared" si="5"/>
        <v>564.3232</v>
      </c>
      <c r="K50" s="59">
        <v>0.8</v>
      </c>
      <c r="L50" s="58">
        <f t="shared" si="6"/>
        <v>451.45856</v>
      </c>
      <c r="M50" s="60">
        <f t="shared" si="7"/>
        <v>112.86464</v>
      </c>
      <c r="N50" s="37" t="s">
        <v>179</v>
      </c>
      <c r="O50" s="61" t="s">
        <v>27</v>
      </c>
      <c r="P50" s="63"/>
      <c r="Q50" s="63"/>
    </row>
    <row r="51" s="4" customFormat="1" ht="20" customHeight="1" spans="1:17">
      <c r="A51" s="34">
        <v>45</v>
      </c>
      <c r="B51" s="35" t="s">
        <v>180</v>
      </c>
      <c r="C51" s="36" t="s">
        <v>22</v>
      </c>
      <c r="D51" s="37" t="s">
        <v>48</v>
      </c>
      <c r="E51" s="38" t="s">
        <v>181</v>
      </c>
      <c r="F51" s="36" t="s">
        <v>25</v>
      </c>
      <c r="G51" s="39">
        <v>2.41</v>
      </c>
      <c r="H51" s="39">
        <v>2.41</v>
      </c>
      <c r="I51" s="57">
        <f t="shared" si="4"/>
        <v>2699.2</v>
      </c>
      <c r="J51" s="58">
        <f t="shared" si="5"/>
        <v>164.6512</v>
      </c>
      <c r="K51" s="59">
        <v>0.8</v>
      </c>
      <c r="L51" s="58">
        <f t="shared" si="6"/>
        <v>131.72096</v>
      </c>
      <c r="M51" s="60">
        <f t="shared" si="7"/>
        <v>32.93024</v>
      </c>
      <c r="N51" s="37" t="s">
        <v>182</v>
      </c>
      <c r="O51" s="61" t="s">
        <v>27</v>
      </c>
      <c r="P51" s="63"/>
      <c r="Q51" s="63"/>
    </row>
    <row r="52" s="4" customFormat="1" ht="20" customHeight="1" spans="1:17">
      <c r="A52" s="34">
        <v>46</v>
      </c>
      <c r="B52" s="35" t="s">
        <v>183</v>
      </c>
      <c r="C52" s="36" t="s">
        <v>22</v>
      </c>
      <c r="D52" s="37" t="s">
        <v>80</v>
      </c>
      <c r="E52" s="38" t="s">
        <v>184</v>
      </c>
      <c r="F52" s="36" t="s">
        <v>25</v>
      </c>
      <c r="G52" s="39">
        <v>8.44</v>
      </c>
      <c r="H52" s="39">
        <v>8.44</v>
      </c>
      <c r="I52" s="57">
        <f t="shared" si="4"/>
        <v>9452.8</v>
      </c>
      <c r="J52" s="58">
        <f t="shared" si="5"/>
        <v>576.6208</v>
      </c>
      <c r="K52" s="59">
        <v>0.8</v>
      </c>
      <c r="L52" s="58">
        <f t="shared" si="6"/>
        <v>461.29664</v>
      </c>
      <c r="M52" s="60">
        <f t="shared" si="7"/>
        <v>115.32416</v>
      </c>
      <c r="N52" s="37" t="s">
        <v>185</v>
      </c>
      <c r="O52" s="61" t="s">
        <v>27</v>
      </c>
      <c r="P52" s="63"/>
      <c r="Q52" s="63"/>
    </row>
    <row r="53" s="4" customFormat="1" ht="20" customHeight="1" spans="1:17">
      <c r="A53" s="34">
        <v>47</v>
      </c>
      <c r="B53" s="35" t="s">
        <v>186</v>
      </c>
      <c r="C53" s="36" t="s">
        <v>22</v>
      </c>
      <c r="D53" s="37" t="s">
        <v>44</v>
      </c>
      <c r="E53" s="38" t="s">
        <v>187</v>
      </c>
      <c r="F53" s="36" t="s">
        <v>25</v>
      </c>
      <c r="G53" s="39">
        <v>51.56</v>
      </c>
      <c r="H53" s="39">
        <v>51.56</v>
      </c>
      <c r="I53" s="57">
        <f t="shared" si="4"/>
        <v>57747.2</v>
      </c>
      <c r="J53" s="58">
        <f t="shared" si="5"/>
        <v>3522.5792</v>
      </c>
      <c r="K53" s="59">
        <v>0.8</v>
      </c>
      <c r="L53" s="58">
        <f t="shared" si="6"/>
        <v>2818.06336</v>
      </c>
      <c r="M53" s="60">
        <f t="shared" si="7"/>
        <v>704.51584</v>
      </c>
      <c r="N53" s="37" t="s">
        <v>188</v>
      </c>
      <c r="O53" s="61" t="s">
        <v>27</v>
      </c>
      <c r="P53" s="63"/>
      <c r="Q53" s="63"/>
    </row>
    <row r="54" s="4" customFormat="1" ht="20" customHeight="1" spans="1:17">
      <c r="A54" s="34">
        <v>48</v>
      </c>
      <c r="B54" s="35" t="s">
        <v>189</v>
      </c>
      <c r="C54" s="36" t="s">
        <v>22</v>
      </c>
      <c r="D54" s="37" t="s">
        <v>80</v>
      </c>
      <c r="E54" s="38" t="s">
        <v>190</v>
      </c>
      <c r="F54" s="36" t="s">
        <v>25</v>
      </c>
      <c r="G54" s="39">
        <v>24.64</v>
      </c>
      <c r="H54" s="39">
        <v>24.64</v>
      </c>
      <c r="I54" s="57">
        <f t="shared" si="4"/>
        <v>27596.8</v>
      </c>
      <c r="J54" s="58">
        <f t="shared" si="5"/>
        <v>1683.4048</v>
      </c>
      <c r="K54" s="59">
        <v>0.8</v>
      </c>
      <c r="L54" s="58">
        <f t="shared" si="6"/>
        <v>1346.72384</v>
      </c>
      <c r="M54" s="60">
        <f t="shared" si="7"/>
        <v>336.68096</v>
      </c>
      <c r="N54" s="37" t="s">
        <v>191</v>
      </c>
      <c r="O54" s="61" t="s">
        <v>27</v>
      </c>
      <c r="P54" s="63"/>
      <c r="Q54" s="63"/>
    </row>
    <row r="55" s="4" customFormat="1" ht="20" customHeight="1" spans="1:17">
      <c r="A55" s="34">
        <v>49</v>
      </c>
      <c r="B55" s="35" t="s">
        <v>192</v>
      </c>
      <c r="C55" s="36" t="s">
        <v>22</v>
      </c>
      <c r="D55" s="37" t="s">
        <v>40</v>
      </c>
      <c r="E55" s="38" t="s">
        <v>193</v>
      </c>
      <c r="F55" s="36" t="s">
        <v>25</v>
      </c>
      <c r="G55" s="39">
        <v>7.55</v>
      </c>
      <c r="H55" s="39">
        <v>7.55</v>
      </c>
      <c r="I55" s="57">
        <f t="shared" si="4"/>
        <v>8456</v>
      </c>
      <c r="J55" s="58">
        <f t="shared" si="5"/>
        <v>515.816</v>
      </c>
      <c r="K55" s="59">
        <v>0.8</v>
      </c>
      <c r="L55" s="58">
        <f t="shared" si="6"/>
        <v>412.6528</v>
      </c>
      <c r="M55" s="60">
        <f t="shared" si="7"/>
        <v>103.1632</v>
      </c>
      <c r="N55" s="37" t="s">
        <v>194</v>
      </c>
      <c r="O55" s="61" t="s">
        <v>27</v>
      </c>
      <c r="P55" s="63"/>
      <c r="Q55" s="63"/>
    </row>
    <row r="56" s="4" customFormat="1" ht="20" customHeight="1" spans="1:17">
      <c r="A56" s="34">
        <v>50</v>
      </c>
      <c r="B56" s="35" t="s">
        <v>195</v>
      </c>
      <c r="C56" s="36" t="s">
        <v>22</v>
      </c>
      <c r="D56" s="37" t="s">
        <v>147</v>
      </c>
      <c r="E56" s="41" t="s">
        <v>196</v>
      </c>
      <c r="F56" s="36" t="s">
        <v>25</v>
      </c>
      <c r="G56" s="39">
        <v>15.95</v>
      </c>
      <c r="H56" s="39">
        <v>15.95</v>
      </c>
      <c r="I56" s="57">
        <f t="shared" si="4"/>
        <v>17864</v>
      </c>
      <c r="J56" s="58">
        <f t="shared" si="5"/>
        <v>1089.704</v>
      </c>
      <c r="K56" s="59">
        <v>0.8</v>
      </c>
      <c r="L56" s="58">
        <f t="shared" si="6"/>
        <v>871.7632</v>
      </c>
      <c r="M56" s="60">
        <f t="shared" si="7"/>
        <v>217.9408</v>
      </c>
      <c r="N56" s="37" t="s">
        <v>197</v>
      </c>
      <c r="O56" s="61" t="s">
        <v>27</v>
      </c>
      <c r="P56" s="63"/>
      <c r="Q56" s="63"/>
    </row>
    <row r="57" s="4" customFormat="1" ht="20" customHeight="1" spans="1:17">
      <c r="A57" s="34">
        <v>51</v>
      </c>
      <c r="B57" s="35" t="s">
        <v>198</v>
      </c>
      <c r="C57" s="36" t="s">
        <v>22</v>
      </c>
      <c r="D57" s="37" t="s">
        <v>40</v>
      </c>
      <c r="E57" s="38" t="s">
        <v>199</v>
      </c>
      <c r="F57" s="36" t="s">
        <v>25</v>
      </c>
      <c r="G57" s="39">
        <v>41.12</v>
      </c>
      <c r="H57" s="39">
        <v>41.12</v>
      </c>
      <c r="I57" s="57">
        <f t="shared" si="4"/>
        <v>46054.4</v>
      </c>
      <c r="J57" s="58">
        <f t="shared" si="5"/>
        <v>2809.3184</v>
      </c>
      <c r="K57" s="59">
        <v>0.8</v>
      </c>
      <c r="L57" s="58">
        <f t="shared" si="6"/>
        <v>2247.45472</v>
      </c>
      <c r="M57" s="60">
        <f t="shared" si="7"/>
        <v>561.86368</v>
      </c>
      <c r="N57" s="37" t="s">
        <v>200</v>
      </c>
      <c r="O57" s="61" t="s">
        <v>27</v>
      </c>
      <c r="P57" s="63"/>
      <c r="Q57" s="63"/>
    </row>
    <row r="58" s="4" customFormat="1" ht="20" customHeight="1" spans="1:17">
      <c r="A58" s="34">
        <v>52</v>
      </c>
      <c r="B58" s="35" t="s">
        <v>201</v>
      </c>
      <c r="C58" s="36" t="s">
        <v>22</v>
      </c>
      <c r="D58" s="37" t="s">
        <v>33</v>
      </c>
      <c r="E58" s="38" t="s">
        <v>202</v>
      </c>
      <c r="F58" s="36" t="s">
        <v>25</v>
      </c>
      <c r="G58" s="39">
        <v>6.26</v>
      </c>
      <c r="H58" s="39">
        <v>6.26</v>
      </c>
      <c r="I58" s="57">
        <f t="shared" si="4"/>
        <v>7011.2</v>
      </c>
      <c r="J58" s="58">
        <f t="shared" si="5"/>
        <v>427.6832</v>
      </c>
      <c r="K58" s="59">
        <v>0.8</v>
      </c>
      <c r="L58" s="58">
        <f t="shared" si="6"/>
        <v>342.14656</v>
      </c>
      <c r="M58" s="60">
        <f t="shared" si="7"/>
        <v>85.53664</v>
      </c>
      <c r="N58" s="37" t="s">
        <v>203</v>
      </c>
      <c r="O58" s="61" t="s">
        <v>27</v>
      </c>
      <c r="P58" s="63"/>
      <c r="Q58" s="63"/>
    </row>
    <row r="59" s="4" customFormat="1" ht="20" customHeight="1" spans="1:17">
      <c r="A59" s="34">
        <v>53</v>
      </c>
      <c r="B59" s="35" t="s">
        <v>204</v>
      </c>
      <c r="C59" s="36" t="s">
        <v>22</v>
      </c>
      <c r="D59" s="37" t="s">
        <v>91</v>
      </c>
      <c r="E59" s="38" t="s">
        <v>205</v>
      </c>
      <c r="F59" s="36" t="s">
        <v>25</v>
      </c>
      <c r="G59" s="39">
        <v>4.03</v>
      </c>
      <c r="H59" s="39">
        <v>4.03</v>
      </c>
      <c r="I59" s="57">
        <f t="shared" si="4"/>
        <v>4513.6</v>
      </c>
      <c r="J59" s="58">
        <f t="shared" si="5"/>
        <v>275.3296</v>
      </c>
      <c r="K59" s="59">
        <v>0.8</v>
      </c>
      <c r="L59" s="58">
        <f t="shared" si="6"/>
        <v>220.26368</v>
      </c>
      <c r="M59" s="60">
        <f t="shared" si="7"/>
        <v>55.06592</v>
      </c>
      <c r="N59" s="37" t="s">
        <v>206</v>
      </c>
      <c r="O59" s="61" t="s">
        <v>27</v>
      </c>
      <c r="P59" s="63"/>
      <c r="Q59" s="63"/>
    </row>
    <row r="60" s="4" customFormat="1" ht="20" customHeight="1" spans="1:17">
      <c r="A60" s="34">
        <v>54</v>
      </c>
      <c r="B60" s="35" t="s">
        <v>207</v>
      </c>
      <c r="C60" s="36" t="s">
        <v>22</v>
      </c>
      <c r="D60" s="37" t="s">
        <v>29</v>
      </c>
      <c r="E60" s="38" t="s">
        <v>208</v>
      </c>
      <c r="F60" s="36" t="s">
        <v>25</v>
      </c>
      <c r="G60" s="39">
        <v>8.62</v>
      </c>
      <c r="H60" s="39">
        <v>8.62</v>
      </c>
      <c r="I60" s="57">
        <f t="shared" si="4"/>
        <v>9654.4</v>
      </c>
      <c r="J60" s="58">
        <f t="shared" si="5"/>
        <v>588.9184</v>
      </c>
      <c r="K60" s="59">
        <v>0.8</v>
      </c>
      <c r="L60" s="58">
        <f t="shared" si="6"/>
        <v>471.13472</v>
      </c>
      <c r="M60" s="60">
        <f t="shared" si="7"/>
        <v>117.78368</v>
      </c>
      <c r="N60" s="37" t="s">
        <v>209</v>
      </c>
      <c r="O60" s="61" t="s">
        <v>27</v>
      </c>
      <c r="P60" s="63"/>
      <c r="Q60" s="63"/>
    </row>
    <row r="61" s="4" customFormat="1" ht="20" customHeight="1" spans="1:17">
      <c r="A61" s="34">
        <v>55</v>
      </c>
      <c r="B61" s="35" t="s">
        <v>210</v>
      </c>
      <c r="C61" s="36" t="s">
        <v>22</v>
      </c>
      <c r="D61" s="37" t="s">
        <v>129</v>
      </c>
      <c r="E61" s="38" t="s">
        <v>211</v>
      </c>
      <c r="F61" s="36" t="s">
        <v>25</v>
      </c>
      <c r="G61" s="39">
        <v>49.41</v>
      </c>
      <c r="H61" s="39">
        <v>49.41</v>
      </c>
      <c r="I61" s="57">
        <f t="shared" si="4"/>
        <v>55339.2</v>
      </c>
      <c r="J61" s="58">
        <f t="shared" si="5"/>
        <v>3375.6912</v>
      </c>
      <c r="K61" s="59">
        <v>0.8</v>
      </c>
      <c r="L61" s="58">
        <f t="shared" si="6"/>
        <v>2700.55296</v>
      </c>
      <c r="M61" s="60">
        <f t="shared" si="7"/>
        <v>675.13824</v>
      </c>
      <c r="N61" s="37" t="s">
        <v>212</v>
      </c>
      <c r="O61" s="61" t="s">
        <v>27</v>
      </c>
      <c r="P61" s="63"/>
      <c r="Q61" s="63"/>
    </row>
    <row r="62" s="4" customFormat="1" ht="20" customHeight="1" spans="1:17">
      <c r="A62" s="34">
        <v>56</v>
      </c>
      <c r="B62" s="35" t="s">
        <v>213</v>
      </c>
      <c r="C62" s="36" t="s">
        <v>22</v>
      </c>
      <c r="D62" s="37" t="s">
        <v>214</v>
      </c>
      <c r="E62" s="38" t="s">
        <v>215</v>
      </c>
      <c r="F62" s="36" t="s">
        <v>25</v>
      </c>
      <c r="G62" s="39">
        <v>33.42</v>
      </c>
      <c r="H62" s="39">
        <v>33.42</v>
      </c>
      <c r="I62" s="57">
        <f t="shared" si="4"/>
        <v>37430.4</v>
      </c>
      <c r="J62" s="58">
        <f t="shared" si="5"/>
        <v>2283.2544</v>
      </c>
      <c r="K62" s="59">
        <v>0.8</v>
      </c>
      <c r="L62" s="58">
        <f t="shared" si="6"/>
        <v>1826.60352</v>
      </c>
      <c r="M62" s="60">
        <f t="shared" si="7"/>
        <v>456.65088</v>
      </c>
      <c r="N62" s="37" t="s">
        <v>216</v>
      </c>
      <c r="O62" s="61" t="s">
        <v>27</v>
      </c>
      <c r="P62" s="63"/>
      <c r="Q62" s="63"/>
    </row>
    <row r="63" s="4" customFormat="1" ht="20" customHeight="1" spans="1:17">
      <c r="A63" s="34">
        <v>57</v>
      </c>
      <c r="B63" s="35" t="s">
        <v>217</v>
      </c>
      <c r="C63" s="36" t="s">
        <v>22</v>
      </c>
      <c r="D63" s="37" t="s">
        <v>160</v>
      </c>
      <c r="E63" s="38" t="s">
        <v>218</v>
      </c>
      <c r="F63" s="36" t="s">
        <v>25</v>
      </c>
      <c r="G63" s="39">
        <v>12.45</v>
      </c>
      <c r="H63" s="39">
        <v>12.45</v>
      </c>
      <c r="I63" s="57">
        <f t="shared" si="4"/>
        <v>13944</v>
      </c>
      <c r="J63" s="58">
        <f t="shared" si="5"/>
        <v>850.584</v>
      </c>
      <c r="K63" s="59">
        <v>0.8</v>
      </c>
      <c r="L63" s="58">
        <f t="shared" si="6"/>
        <v>680.4672</v>
      </c>
      <c r="M63" s="60">
        <f t="shared" si="7"/>
        <v>170.1168</v>
      </c>
      <c r="N63" s="37" t="s">
        <v>219</v>
      </c>
      <c r="O63" s="61" t="s">
        <v>27</v>
      </c>
      <c r="P63" s="63"/>
      <c r="Q63" s="63"/>
    </row>
    <row r="64" s="4" customFormat="1" ht="20" customHeight="1" spans="1:17">
      <c r="A64" s="34">
        <v>58</v>
      </c>
      <c r="B64" s="35" t="s">
        <v>220</v>
      </c>
      <c r="C64" s="36" t="s">
        <v>22</v>
      </c>
      <c r="D64" s="37" t="s">
        <v>221</v>
      </c>
      <c r="E64" s="38" t="s">
        <v>168</v>
      </c>
      <c r="F64" s="36" t="s">
        <v>25</v>
      </c>
      <c r="G64" s="39">
        <v>4.1</v>
      </c>
      <c r="H64" s="39">
        <v>4.1</v>
      </c>
      <c r="I64" s="57">
        <f t="shared" si="4"/>
        <v>4592</v>
      </c>
      <c r="J64" s="58">
        <f t="shared" si="5"/>
        <v>280.112</v>
      </c>
      <c r="K64" s="59">
        <v>0.8</v>
      </c>
      <c r="L64" s="58">
        <f t="shared" si="6"/>
        <v>224.0896</v>
      </c>
      <c r="M64" s="60">
        <f t="shared" si="7"/>
        <v>56.0224</v>
      </c>
      <c r="N64" s="37" t="s">
        <v>222</v>
      </c>
      <c r="O64" s="61" t="s">
        <v>27</v>
      </c>
      <c r="P64" s="63"/>
      <c r="Q64" s="63"/>
    </row>
    <row r="65" s="4" customFormat="1" ht="20" customHeight="1" spans="1:17">
      <c r="A65" s="34">
        <v>59</v>
      </c>
      <c r="B65" s="35" t="s">
        <v>223</v>
      </c>
      <c r="C65" s="36" t="s">
        <v>22</v>
      </c>
      <c r="D65" s="37" t="s">
        <v>91</v>
      </c>
      <c r="E65" s="38" t="s">
        <v>224</v>
      </c>
      <c r="F65" s="36" t="s">
        <v>25</v>
      </c>
      <c r="G65" s="39">
        <v>15.31</v>
      </c>
      <c r="H65" s="39">
        <v>15.31</v>
      </c>
      <c r="I65" s="57">
        <f t="shared" si="4"/>
        <v>17147.2</v>
      </c>
      <c r="J65" s="58">
        <f t="shared" si="5"/>
        <v>1045.9792</v>
      </c>
      <c r="K65" s="59">
        <v>0.8</v>
      </c>
      <c r="L65" s="58">
        <f t="shared" si="6"/>
        <v>836.78336</v>
      </c>
      <c r="M65" s="60">
        <f t="shared" si="7"/>
        <v>209.19584</v>
      </c>
      <c r="N65" s="37" t="s">
        <v>225</v>
      </c>
      <c r="O65" s="61" t="s">
        <v>27</v>
      </c>
      <c r="P65" s="63"/>
      <c r="Q65" s="63"/>
    </row>
    <row r="66" s="4" customFormat="1" ht="20" customHeight="1" spans="1:17">
      <c r="A66" s="34">
        <v>60</v>
      </c>
      <c r="B66" s="35" t="s">
        <v>226</v>
      </c>
      <c r="C66" s="36" t="s">
        <v>22</v>
      </c>
      <c r="D66" s="37" t="s">
        <v>147</v>
      </c>
      <c r="E66" s="38" t="s">
        <v>227</v>
      </c>
      <c r="F66" s="36" t="s">
        <v>25</v>
      </c>
      <c r="G66" s="39">
        <v>7.89</v>
      </c>
      <c r="H66" s="39">
        <v>7.89</v>
      </c>
      <c r="I66" s="57">
        <f t="shared" si="4"/>
        <v>8836.8</v>
      </c>
      <c r="J66" s="58">
        <f t="shared" si="5"/>
        <v>539.0448</v>
      </c>
      <c r="K66" s="59">
        <v>0.8</v>
      </c>
      <c r="L66" s="58">
        <f t="shared" si="6"/>
        <v>431.23584</v>
      </c>
      <c r="M66" s="60">
        <f t="shared" si="7"/>
        <v>107.80896</v>
      </c>
      <c r="N66" s="37" t="s">
        <v>228</v>
      </c>
      <c r="O66" s="61" t="s">
        <v>27</v>
      </c>
      <c r="P66" s="63"/>
      <c r="Q66" s="63"/>
    </row>
    <row r="67" s="4" customFormat="1" ht="20" customHeight="1" spans="1:17">
      <c r="A67" s="34">
        <v>61</v>
      </c>
      <c r="B67" s="35" t="s">
        <v>229</v>
      </c>
      <c r="C67" s="36" t="s">
        <v>22</v>
      </c>
      <c r="D67" s="37" t="s">
        <v>137</v>
      </c>
      <c r="E67" s="38" t="s">
        <v>230</v>
      </c>
      <c r="F67" s="36" t="s">
        <v>25</v>
      </c>
      <c r="G67" s="39">
        <v>36.15</v>
      </c>
      <c r="H67" s="39">
        <v>36.15</v>
      </c>
      <c r="I67" s="57">
        <f t="shared" si="4"/>
        <v>40488</v>
      </c>
      <c r="J67" s="58">
        <f t="shared" si="5"/>
        <v>2469.768</v>
      </c>
      <c r="K67" s="59">
        <v>0.8</v>
      </c>
      <c r="L67" s="58">
        <f t="shared" si="6"/>
        <v>1975.8144</v>
      </c>
      <c r="M67" s="60">
        <f t="shared" si="7"/>
        <v>493.9536</v>
      </c>
      <c r="N67" s="37" t="s">
        <v>231</v>
      </c>
      <c r="O67" s="61" t="s">
        <v>27</v>
      </c>
      <c r="P67" s="63"/>
      <c r="Q67" s="63"/>
    </row>
    <row r="68" s="4" customFormat="1" ht="20" customHeight="1" spans="1:17">
      <c r="A68" s="34">
        <v>62</v>
      </c>
      <c r="B68" s="35" t="s">
        <v>232</v>
      </c>
      <c r="C68" s="36" t="s">
        <v>22</v>
      </c>
      <c r="D68" s="37" t="s">
        <v>36</v>
      </c>
      <c r="E68" s="38" t="s">
        <v>233</v>
      </c>
      <c r="F68" s="36" t="s">
        <v>25</v>
      </c>
      <c r="G68" s="73">
        <v>5.19</v>
      </c>
      <c r="H68" s="73">
        <v>5.19</v>
      </c>
      <c r="I68" s="57">
        <f t="shared" si="4"/>
        <v>5812.8</v>
      </c>
      <c r="J68" s="58">
        <f t="shared" si="5"/>
        <v>354.5808</v>
      </c>
      <c r="K68" s="59">
        <v>0.8</v>
      </c>
      <c r="L68" s="58">
        <f t="shared" si="6"/>
        <v>283.66464</v>
      </c>
      <c r="M68" s="60">
        <f t="shared" si="7"/>
        <v>70.91616</v>
      </c>
      <c r="N68" s="37" t="s">
        <v>234</v>
      </c>
      <c r="O68" s="61" t="s">
        <v>27</v>
      </c>
      <c r="P68" s="63"/>
      <c r="Q68" s="63"/>
    </row>
    <row r="69" s="4" customFormat="1" ht="20" customHeight="1" spans="1:17">
      <c r="A69" s="34">
        <v>63</v>
      </c>
      <c r="B69" s="35" t="s">
        <v>235</v>
      </c>
      <c r="C69" s="36" t="s">
        <v>22</v>
      </c>
      <c r="D69" s="37" t="s">
        <v>91</v>
      </c>
      <c r="E69" s="38" t="s">
        <v>236</v>
      </c>
      <c r="F69" s="36" t="s">
        <v>25</v>
      </c>
      <c r="G69" s="73">
        <v>32.63</v>
      </c>
      <c r="H69" s="73">
        <v>32.63</v>
      </c>
      <c r="I69" s="57">
        <f t="shared" si="4"/>
        <v>36545.6</v>
      </c>
      <c r="J69" s="58">
        <f t="shared" si="5"/>
        <v>2229.2816</v>
      </c>
      <c r="K69" s="59">
        <v>0.8</v>
      </c>
      <c r="L69" s="58">
        <f t="shared" si="6"/>
        <v>1783.42528</v>
      </c>
      <c r="M69" s="60">
        <f t="shared" si="7"/>
        <v>445.85632</v>
      </c>
      <c r="N69" s="37" t="s">
        <v>237</v>
      </c>
      <c r="O69" s="61" t="s">
        <v>27</v>
      </c>
      <c r="P69" s="63"/>
      <c r="Q69" s="63"/>
    </row>
    <row r="70" s="4" customFormat="1" ht="20" customHeight="1" spans="1:17">
      <c r="A70" s="34">
        <v>64</v>
      </c>
      <c r="B70" s="35" t="s">
        <v>238</v>
      </c>
      <c r="C70" s="36" t="s">
        <v>22</v>
      </c>
      <c r="D70" s="37" t="s">
        <v>36</v>
      </c>
      <c r="E70" s="38" t="s">
        <v>239</v>
      </c>
      <c r="F70" s="36" t="s">
        <v>25</v>
      </c>
      <c r="G70" s="73">
        <v>16.76</v>
      </c>
      <c r="H70" s="73">
        <v>16.76</v>
      </c>
      <c r="I70" s="57">
        <f t="shared" si="4"/>
        <v>18771.2</v>
      </c>
      <c r="J70" s="58">
        <f t="shared" si="5"/>
        <v>1145.0432</v>
      </c>
      <c r="K70" s="59">
        <v>0.8</v>
      </c>
      <c r="L70" s="58">
        <f t="shared" si="6"/>
        <v>916.03456</v>
      </c>
      <c r="M70" s="60">
        <f t="shared" si="7"/>
        <v>229.00864</v>
      </c>
      <c r="N70" s="37" t="s">
        <v>240</v>
      </c>
      <c r="O70" s="61" t="s">
        <v>27</v>
      </c>
      <c r="P70" s="63"/>
      <c r="Q70" s="63"/>
    </row>
    <row r="71" s="4" customFormat="1" ht="20" customHeight="1" spans="1:17">
      <c r="A71" s="34">
        <v>65</v>
      </c>
      <c r="B71" s="35" t="s">
        <v>241</v>
      </c>
      <c r="C71" s="36" t="s">
        <v>22</v>
      </c>
      <c r="D71" s="37" t="s">
        <v>48</v>
      </c>
      <c r="E71" s="38" t="s">
        <v>242</v>
      </c>
      <c r="F71" s="36" t="s">
        <v>25</v>
      </c>
      <c r="G71" s="74">
        <v>28.77</v>
      </c>
      <c r="H71" s="74">
        <v>28.77</v>
      </c>
      <c r="I71" s="57">
        <f t="shared" si="4"/>
        <v>32222.4</v>
      </c>
      <c r="J71" s="58">
        <f t="shared" si="5"/>
        <v>1965.5664</v>
      </c>
      <c r="K71" s="59">
        <v>0.8</v>
      </c>
      <c r="L71" s="58">
        <f t="shared" si="6"/>
        <v>1572.45312</v>
      </c>
      <c r="M71" s="60">
        <f t="shared" si="7"/>
        <v>393.11328</v>
      </c>
      <c r="N71" s="37" t="s">
        <v>243</v>
      </c>
      <c r="O71" s="61" t="s">
        <v>27</v>
      </c>
      <c r="P71" s="63"/>
      <c r="Q71" s="63"/>
    </row>
    <row r="72" s="4" customFormat="1" ht="20" customHeight="1" spans="1:17">
      <c r="A72" s="34">
        <v>66</v>
      </c>
      <c r="B72" s="35" t="s">
        <v>244</v>
      </c>
      <c r="C72" s="36" t="s">
        <v>22</v>
      </c>
      <c r="D72" s="37" t="s">
        <v>118</v>
      </c>
      <c r="E72" s="38" t="s">
        <v>245</v>
      </c>
      <c r="F72" s="36" t="s">
        <v>25</v>
      </c>
      <c r="G72" s="74">
        <v>18.49</v>
      </c>
      <c r="H72" s="74">
        <v>18.49</v>
      </c>
      <c r="I72" s="57">
        <f t="shared" si="4"/>
        <v>20708.8</v>
      </c>
      <c r="J72" s="58">
        <f t="shared" si="5"/>
        <v>1263.2368</v>
      </c>
      <c r="K72" s="59">
        <v>0.8</v>
      </c>
      <c r="L72" s="58">
        <f t="shared" si="6"/>
        <v>1010.58944</v>
      </c>
      <c r="M72" s="60">
        <f t="shared" si="7"/>
        <v>252.64736</v>
      </c>
      <c r="N72" s="37" t="s">
        <v>246</v>
      </c>
      <c r="O72" s="61" t="s">
        <v>27</v>
      </c>
      <c r="P72" s="63"/>
      <c r="Q72" s="63"/>
    </row>
    <row r="73" s="4" customFormat="1" ht="20" customHeight="1" spans="1:17">
      <c r="A73" s="34">
        <v>67</v>
      </c>
      <c r="B73" s="35" t="s">
        <v>247</v>
      </c>
      <c r="C73" s="36" t="s">
        <v>22</v>
      </c>
      <c r="D73" s="37" t="s">
        <v>248</v>
      </c>
      <c r="E73" s="38" t="s">
        <v>249</v>
      </c>
      <c r="F73" s="36" t="s">
        <v>25</v>
      </c>
      <c r="G73" s="74">
        <v>0.85</v>
      </c>
      <c r="H73" s="74">
        <v>0.85</v>
      </c>
      <c r="I73" s="57">
        <f t="shared" si="4"/>
        <v>952</v>
      </c>
      <c r="J73" s="58">
        <f t="shared" si="5"/>
        <v>58.072</v>
      </c>
      <c r="K73" s="59">
        <v>0.8</v>
      </c>
      <c r="L73" s="58">
        <f t="shared" si="6"/>
        <v>46.4576</v>
      </c>
      <c r="M73" s="60">
        <f t="shared" si="7"/>
        <v>11.6144</v>
      </c>
      <c r="N73" s="37" t="s">
        <v>250</v>
      </c>
      <c r="O73" s="61" t="s">
        <v>27</v>
      </c>
      <c r="P73" s="63"/>
      <c r="Q73" s="63"/>
    </row>
    <row r="74" s="4" customFormat="1" ht="20" customHeight="1" spans="1:17">
      <c r="A74" s="34">
        <v>68</v>
      </c>
      <c r="B74" s="35" t="s">
        <v>251</v>
      </c>
      <c r="C74" s="36" t="s">
        <v>22</v>
      </c>
      <c r="D74" s="37" t="s">
        <v>52</v>
      </c>
      <c r="E74" s="38" t="s">
        <v>252</v>
      </c>
      <c r="F74" s="36" t="s">
        <v>25</v>
      </c>
      <c r="G74" s="75">
        <v>15.73</v>
      </c>
      <c r="H74" s="75">
        <v>15.73</v>
      </c>
      <c r="I74" s="57">
        <f t="shared" si="4"/>
        <v>17617.6</v>
      </c>
      <c r="J74" s="58">
        <f t="shared" si="5"/>
        <v>1074.6736</v>
      </c>
      <c r="K74" s="59">
        <v>0.8</v>
      </c>
      <c r="L74" s="58">
        <f t="shared" si="6"/>
        <v>859.73888</v>
      </c>
      <c r="M74" s="60">
        <f t="shared" si="7"/>
        <v>214.93472</v>
      </c>
      <c r="N74" s="37" t="s">
        <v>253</v>
      </c>
      <c r="O74" s="61" t="s">
        <v>27</v>
      </c>
      <c r="P74" s="63"/>
      <c r="Q74" s="63"/>
    </row>
    <row r="75" s="4" customFormat="1" ht="20" customHeight="1" spans="1:17">
      <c r="A75" s="34">
        <v>69</v>
      </c>
      <c r="B75" s="76" t="s">
        <v>254</v>
      </c>
      <c r="C75" s="36" t="s">
        <v>22</v>
      </c>
      <c r="D75" s="76" t="s">
        <v>84</v>
      </c>
      <c r="E75" s="76" t="s">
        <v>255</v>
      </c>
      <c r="F75" s="36" t="s">
        <v>25</v>
      </c>
      <c r="G75" s="75">
        <v>3.22</v>
      </c>
      <c r="H75" s="75">
        <v>3.22</v>
      </c>
      <c r="I75" s="57">
        <f t="shared" si="4"/>
        <v>3606.4</v>
      </c>
      <c r="J75" s="58">
        <f t="shared" si="5"/>
        <v>219.9904</v>
      </c>
      <c r="K75" s="59">
        <v>0.8</v>
      </c>
      <c r="L75" s="58">
        <f t="shared" si="6"/>
        <v>175.99232</v>
      </c>
      <c r="M75" s="60">
        <f t="shared" si="7"/>
        <v>43.99808</v>
      </c>
      <c r="N75" s="88" t="s">
        <v>256</v>
      </c>
      <c r="O75" s="61" t="s">
        <v>27</v>
      </c>
      <c r="P75" s="63"/>
      <c r="Q75" s="63"/>
    </row>
    <row r="76" s="4" customFormat="1" ht="20" customHeight="1" spans="1:17">
      <c r="A76" s="34">
        <v>70</v>
      </c>
      <c r="B76" s="76" t="s">
        <v>257</v>
      </c>
      <c r="C76" s="36" t="s">
        <v>22</v>
      </c>
      <c r="D76" s="76" t="s">
        <v>258</v>
      </c>
      <c r="E76" s="76" t="s">
        <v>259</v>
      </c>
      <c r="F76" s="36" t="s">
        <v>25</v>
      </c>
      <c r="G76" s="75">
        <v>21.16</v>
      </c>
      <c r="H76" s="75">
        <v>21.16</v>
      </c>
      <c r="I76" s="57">
        <f t="shared" si="4"/>
        <v>23699.2</v>
      </c>
      <c r="J76" s="58">
        <f t="shared" si="5"/>
        <v>1445.6512</v>
      </c>
      <c r="K76" s="59">
        <v>0.8</v>
      </c>
      <c r="L76" s="58">
        <f t="shared" si="6"/>
        <v>1156.52096</v>
      </c>
      <c r="M76" s="60">
        <f t="shared" si="7"/>
        <v>289.13024</v>
      </c>
      <c r="N76" s="88" t="s">
        <v>260</v>
      </c>
      <c r="O76" s="61" t="s">
        <v>27</v>
      </c>
      <c r="P76" s="63"/>
      <c r="Q76" s="63"/>
    </row>
    <row r="77" s="5" customFormat="1" ht="20" customHeight="1" spans="1:17">
      <c r="A77" s="77">
        <v>1</v>
      </c>
      <c r="B77" s="78" t="s">
        <v>261</v>
      </c>
      <c r="C77" s="79" t="s">
        <v>22</v>
      </c>
      <c r="D77" s="78" t="s">
        <v>262</v>
      </c>
      <c r="E77" s="78" t="s">
        <v>263</v>
      </c>
      <c r="F77" s="79" t="s">
        <v>25</v>
      </c>
      <c r="G77" s="80">
        <v>1889.07</v>
      </c>
      <c r="H77" s="80">
        <v>1889.07</v>
      </c>
      <c r="I77" s="89">
        <f t="shared" si="4"/>
        <v>2115758.4</v>
      </c>
      <c r="J77" s="90">
        <f t="shared" si="5"/>
        <v>129061.2624</v>
      </c>
      <c r="K77" s="91">
        <v>0.8</v>
      </c>
      <c r="L77" s="90">
        <f t="shared" si="6"/>
        <v>103249.00992</v>
      </c>
      <c r="M77" s="92">
        <f t="shared" si="7"/>
        <v>25812.25248</v>
      </c>
      <c r="N77" s="93" t="s">
        <v>264</v>
      </c>
      <c r="O77" s="94" t="s">
        <v>27</v>
      </c>
      <c r="P77" s="95"/>
      <c r="Q77" s="95"/>
    </row>
    <row r="78" s="6" customFormat="1" ht="20" customHeight="1" spans="1:17">
      <c r="A78" s="81" t="s">
        <v>265</v>
      </c>
      <c r="B78" s="81"/>
      <c r="C78" s="81"/>
      <c r="D78" s="81"/>
      <c r="E78" s="81"/>
      <c r="F78" s="82"/>
      <c r="G78" s="83">
        <f>SUM(G7:G77)</f>
        <v>3119.16</v>
      </c>
      <c r="H78" s="83">
        <f t="shared" ref="H78:M78" si="8">SUM(H7:H77)</f>
        <v>3119.16</v>
      </c>
      <c r="I78" s="83">
        <f t="shared" si="8"/>
        <v>3493459.2</v>
      </c>
      <c r="J78" s="83">
        <f t="shared" si="8"/>
        <v>213101.0112</v>
      </c>
      <c r="K78" s="83"/>
      <c r="L78" s="83">
        <f t="shared" si="8"/>
        <v>170480.80896</v>
      </c>
      <c r="M78" s="83">
        <f t="shared" si="8"/>
        <v>42620.20224</v>
      </c>
      <c r="N78" s="81"/>
      <c r="O78" s="61"/>
      <c r="P78" s="82"/>
      <c r="Q78" s="82"/>
    </row>
    <row r="79" ht="20" customHeight="1" spans="1:17">
      <c r="A79" s="84" t="s">
        <v>266</v>
      </c>
      <c r="B79" s="85"/>
      <c r="C79" s="84"/>
      <c r="D79" s="84"/>
      <c r="E79" s="86" t="s">
        <v>267</v>
      </c>
      <c r="F79" s="86"/>
      <c r="G79" s="87"/>
      <c r="H79" s="87"/>
      <c r="I79" s="96"/>
      <c r="J79" s="97"/>
      <c r="K79" s="98"/>
      <c r="L79" s="99"/>
      <c r="M79" s="99"/>
      <c r="N79" s="86"/>
      <c r="O79" s="86"/>
      <c r="P79" s="86"/>
      <c r="Q79" s="86"/>
    </row>
  </sheetData>
  <autoFilter ref="A6:U79">
    <extLst/>
  </autoFilter>
  <mergeCells count="6">
    <mergeCell ref="A1:U1"/>
    <mergeCell ref="A2:U2"/>
    <mergeCell ref="A3:U3"/>
    <mergeCell ref="A4:U4"/>
    <mergeCell ref="A5:U5"/>
    <mergeCell ref="A78:B7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玉米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鑫童</cp:lastModifiedBy>
  <dcterms:created xsi:type="dcterms:W3CDTF">2006-09-16T00:00:00Z</dcterms:created>
  <cp:lastPrinted>2021-07-08T03:48:00Z</cp:lastPrinted>
  <dcterms:modified xsi:type="dcterms:W3CDTF">2024-06-14T05:15:04Z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451C13D1101645A983055AE858BA05D1_13</vt:lpwstr>
  </property>
</Properties>
</file>