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/>
  </bookViews>
  <sheets>
    <sheet name="玉米散户" sheetId="18" r:id="rId1"/>
  </sheets>
  <definedNames>
    <definedName name="_xlnm._FilterDatabase" localSheetId="0" hidden="1">玉米散户!$A$6:$T$102</definedName>
    <definedName name="_xlnm.Print_Area" localSheetId="0">玉米散户!$A$1:$Q$102</definedName>
    <definedName name="_xlnm.Print_Titles" localSheetId="0">玉米散户!$1:$6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<sst xmlns="http://schemas.openxmlformats.org/spreadsheetml/2006/main" count="682" uniqueCount="354">
  <si>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</si>
  <si>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</si>
  <si>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铁岭县镇西堡镇养马堡村民委员会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收入保险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</t>
    </r>
    <r>
      <rPr>
        <b/>
        <sz val="10"/>
        <rFont val="宋体"/>
        <charset val="134"/>
      </rPr>
      <t>玉米</t>
    </r>
    <r>
      <rPr>
        <b/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所在村名：  养马堡村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</si>
  <si>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铁岭县镇西堡镇养马堡村付连昌等94户    </t>
    </r>
    <r>
      <rPr>
        <sz val="10"/>
        <rFont val="宋体"/>
        <charset val="134"/>
      </rPr>
      <t>单位保额：</t>
    </r>
    <r>
      <rPr>
        <u/>
        <sz val="10"/>
        <rFont val="宋体"/>
        <charset val="134"/>
      </rPr>
      <t xml:space="preserve">  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</si>
  <si>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</si>
  <si>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</si>
  <si>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</si>
  <si>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</si>
  <si>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</si>
  <si>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</si>
  <si>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</si>
  <si>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</si>
  <si>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</si>
  <si>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</si>
  <si>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</si>
  <si>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</si>
  <si>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</si>
  <si>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</si>
  <si>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</si>
  <si>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</si>
  <si>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</si>
  <si>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付连昌</t>
  </si>
  <si>
    <t>养马堡村</t>
  </si>
  <si>
    <t>211221********2119</t>
  </si>
  <si>
    <t>136****6249</t>
  </si>
  <si>
    <t>河滩地</t>
  </si>
  <si>
    <t>621449********98151</t>
  </si>
  <si>
    <t>农商银行</t>
  </si>
  <si>
    <t>朱国军</t>
  </si>
  <si>
    <t>211221********215X</t>
  </si>
  <si>
    <t>151****0950</t>
  </si>
  <si>
    <t>621449********62947</t>
  </si>
  <si>
    <t>朱桂玲</t>
  </si>
  <si>
    <t>211221********212x</t>
  </si>
  <si>
    <t>137****8603</t>
  </si>
  <si>
    <t>621449********40421</t>
  </si>
  <si>
    <t>吕艳清</t>
  </si>
  <si>
    <t>211221********2120</t>
  </si>
  <si>
    <t>150****0498</t>
  </si>
  <si>
    <t>502911********1938</t>
  </si>
  <si>
    <t>常铁权</t>
  </si>
  <si>
    <t>211221********2115</t>
  </si>
  <si>
    <t>138****6422</t>
  </si>
  <si>
    <t>621449********09489</t>
  </si>
  <si>
    <t>张双林</t>
  </si>
  <si>
    <t>211221********2152</t>
  </si>
  <si>
    <t>133****0067</t>
  </si>
  <si>
    <t>621449********11170</t>
  </si>
  <si>
    <t>张双山</t>
  </si>
  <si>
    <t>211221********2137</t>
  </si>
  <si>
    <t>135****7080</t>
  </si>
  <si>
    <t>621449********30804</t>
  </si>
  <si>
    <t>张双森</t>
  </si>
  <si>
    <t>211221********2113</t>
  </si>
  <si>
    <t>159****0247</t>
  </si>
  <si>
    <t>621449********47111</t>
  </si>
  <si>
    <t>邱元平</t>
  </si>
  <si>
    <t>150****8191</t>
  </si>
  <si>
    <t>621449********79423</t>
  </si>
  <si>
    <t>王桂华</t>
  </si>
  <si>
    <t>211221********2149</t>
  </si>
  <si>
    <t>139****8616</t>
  </si>
  <si>
    <t>621449********86986</t>
  </si>
  <si>
    <t>黄永军</t>
  </si>
  <si>
    <t>130****5310</t>
  </si>
  <si>
    <t>621449********34820</t>
  </si>
  <si>
    <t>黄永奎</t>
  </si>
  <si>
    <t>211221********2178</t>
  </si>
  <si>
    <t>182****2995</t>
  </si>
  <si>
    <t>621449********62078</t>
  </si>
  <si>
    <t>龙绍仁</t>
  </si>
  <si>
    <t>211221********2112</t>
  </si>
  <si>
    <t>156****2588</t>
  </si>
  <si>
    <t>621449********36502</t>
  </si>
  <si>
    <t>周淑丽</t>
  </si>
  <si>
    <t>134****8849</t>
  </si>
  <si>
    <t>北沟梯田</t>
  </si>
  <si>
    <t>621449********50296</t>
  </si>
  <si>
    <t>李继华</t>
  </si>
  <si>
    <t>211221********2148</t>
  </si>
  <si>
    <t>137****6254</t>
  </si>
  <si>
    <t>621449********83948</t>
  </si>
  <si>
    <t>安秀颖</t>
  </si>
  <si>
    <t>211221********2142</t>
  </si>
  <si>
    <t>134****9329</t>
  </si>
  <si>
    <t>621449********62060</t>
  </si>
  <si>
    <t>陈敏</t>
  </si>
  <si>
    <t>211221********2122</t>
  </si>
  <si>
    <t>155****3608</t>
  </si>
  <si>
    <t>621449********87059</t>
  </si>
  <si>
    <t>潘成刚</t>
  </si>
  <si>
    <t>211221********2116</t>
  </si>
  <si>
    <t>138****0846</t>
  </si>
  <si>
    <t>621449********62681</t>
  </si>
  <si>
    <t>潘印涛</t>
  </si>
  <si>
    <t>211221********2173</t>
  </si>
  <si>
    <t>158****2948</t>
  </si>
  <si>
    <t>621449********90741</t>
  </si>
  <si>
    <t>刘文德</t>
  </si>
  <si>
    <t>183****8590</t>
  </si>
  <si>
    <t>621449********61188</t>
  </si>
  <si>
    <t>潘印湖</t>
  </si>
  <si>
    <t>158****9963</t>
  </si>
  <si>
    <t>621449********06711</t>
  </si>
  <si>
    <t>苗长海</t>
  </si>
  <si>
    <t>211221********2117</t>
  </si>
  <si>
    <t>155****1541</t>
  </si>
  <si>
    <t>621449********30158</t>
  </si>
  <si>
    <t>周仁杰</t>
  </si>
  <si>
    <t>211221********2136</t>
  </si>
  <si>
    <t>152****2158</t>
  </si>
  <si>
    <t>621449********80165</t>
  </si>
  <si>
    <t>潘印明</t>
  </si>
  <si>
    <t>130****2255</t>
  </si>
  <si>
    <t>621449********63630</t>
  </si>
  <si>
    <t>潘印昌</t>
  </si>
  <si>
    <t>187****3336</t>
  </si>
  <si>
    <t>621449********08063</t>
  </si>
  <si>
    <t>刘建民</t>
  </si>
  <si>
    <t>211221********211X</t>
  </si>
  <si>
    <t>136****2962</t>
  </si>
  <si>
    <t>621449********11584</t>
  </si>
  <si>
    <t>韩宝成</t>
  </si>
  <si>
    <t>156****3018</t>
  </si>
  <si>
    <t>621449********84730</t>
  </si>
  <si>
    <t>潘印良</t>
  </si>
  <si>
    <t>211221********2133</t>
  </si>
  <si>
    <t>131****3883</t>
  </si>
  <si>
    <t>621449********02973</t>
  </si>
  <si>
    <t>邱付棉</t>
  </si>
  <si>
    <t>155****4607</t>
  </si>
  <si>
    <t>621449********72535</t>
  </si>
  <si>
    <t>李忠暖</t>
  </si>
  <si>
    <t>150****3486</t>
  </si>
  <si>
    <t>621449********13542</t>
  </si>
  <si>
    <t>郭长洪</t>
  </si>
  <si>
    <t>138****9201</t>
  </si>
  <si>
    <t>稻田地</t>
  </si>
  <si>
    <t>621449********09315</t>
  </si>
  <si>
    <t>付连喜</t>
  </si>
  <si>
    <t>211221********2154</t>
  </si>
  <si>
    <t>150****4190</t>
  </si>
  <si>
    <t>621449********84706</t>
  </si>
  <si>
    <t>肖成权</t>
  </si>
  <si>
    <t>211221********2114</t>
  </si>
  <si>
    <t>158****0340</t>
  </si>
  <si>
    <t>621449********20557</t>
  </si>
  <si>
    <t>王丽军</t>
  </si>
  <si>
    <t>211221********2126</t>
  </si>
  <si>
    <t>150****3312</t>
  </si>
  <si>
    <t>621449********95797</t>
  </si>
  <si>
    <t>宋绍权</t>
  </si>
  <si>
    <t>211221********2135</t>
  </si>
  <si>
    <t>136****1702</t>
  </si>
  <si>
    <t>621449********30622</t>
  </si>
  <si>
    <t>肖成山</t>
  </si>
  <si>
    <t>159****1283</t>
  </si>
  <si>
    <t>503011********0973</t>
  </si>
  <si>
    <t>刘忠弟</t>
  </si>
  <si>
    <t>211221********2132</t>
  </si>
  <si>
    <t>138****1850</t>
  </si>
  <si>
    <t>621449********07297</t>
  </si>
  <si>
    <t>金淑芳</t>
  </si>
  <si>
    <t>211221********2127</t>
  </si>
  <si>
    <t>131****3429</t>
  </si>
  <si>
    <t>621449********34960</t>
  </si>
  <si>
    <t>郑德福</t>
  </si>
  <si>
    <t>211221********2118</t>
  </si>
  <si>
    <t>158****6288</t>
  </si>
  <si>
    <t>621449********40223</t>
  </si>
  <si>
    <t>郑德洪</t>
  </si>
  <si>
    <t>211221********2131</t>
  </si>
  <si>
    <t>182****8153</t>
  </si>
  <si>
    <t>621449********06653</t>
  </si>
  <si>
    <t>付连印</t>
  </si>
  <si>
    <t>211221********2111</t>
  </si>
  <si>
    <t>138****4348</t>
  </si>
  <si>
    <t>621449********64281</t>
  </si>
  <si>
    <t>贺桂菊</t>
  </si>
  <si>
    <t>211221********212X</t>
  </si>
  <si>
    <t>139****1772</t>
  </si>
  <si>
    <t>621449********13493</t>
  </si>
  <si>
    <t>关玉玲</t>
  </si>
  <si>
    <t>211221********2129</t>
  </si>
  <si>
    <t>158****9920</t>
  </si>
  <si>
    <t>621449********74341</t>
  </si>
  <si>
    <t>刘继勇</t>
  </si>
  <si>
    <t>134****4917</t>
  </si>
  <si>
    <t>621449********69139</t>
  </si>
  <si>
    <t>项洪国</t>
  </si>
  <si>
    <t>151****4623</t>
  </si>
  <si>
    <t>铁路南</t>
  </si>
  <si>
    <t>503011********4931</t>
  </si>
  <si>
    <t>李柏秋</t>
  </si>
  <si>
    <t>138****2820</t>
  </si>
  <si>
    <t>502911********5953</t>
  </si>
  <si>
    <t>付继伟</t>
  </si>
  <si>
    <t>158****2865</t>
  </si>
  <si>
    <t>503011********0911</t>
  </si>
  <si>
    <t>潘成立</t>
  </si>
  <si>
    <t>152****4174</t>
  </si>
  <si>
    <t>621449********30838</t>
  </si>
  <si>
    <t>潘印娟</t>
  </si>
  <si>
    <t>211221********2164</t>
  </si>
  <si>
    <t>503011********8580</t>
  </si>
  <si>
    <t>张洪海</t>
  </si>
  <si>
    <t>130****3416</t>
  </si>
  <si>
    <t>621449********84698</t>
  </si>
  <si>
    <t>范永江</t>
  </si>
  <si>
    <t>187****6825</t>
  </si>
  <si>
    <t>621449********74671</t>
  </si>
  <si>
    <t>金爱军</t>
  </si>
  <si>
    <t>131****2874</t>
  </si>
  <si>
    <t>621449********75132</t>
  </si>
  <si>
    <t>贺淑君</t>
  </si>
  <si>
    <t>211221********2121</t>
  </si>
  <si>
    <t>156****3510</t>
  </si>
  <si>
    <t>621449********14212</t>
  </si>
  <si>
    <t>高立华</t>
  </si>
  <si>
    <t>152****0667</t>
  </si>
  <si>
    <t>621449********33863</t>
  </si>
  <si>
    <t>费文伟</t>
  </si>
  <si>
    <t>138****4398</t>
  </si>
  <si>
    <t>621449********89725</t>
  </si>
  <si>
    <t>费文兴</t>
  </si>
  <si>
    <t>211221********2139</t>
  </si>
  <si>
    <t>131****2464</t>
  </si>
  <si>
    <t>621449********96296</t>
  </si>
  <si>
    <t>韩立平</t>
  </si>
  <si>
    <t>151****8148</t>
  </si>
  <si>
    <t>621449********98518</t>
  </si>
  <si>
    <t>王乃军</t>
  </si>
  <si>
    <t>139****0265</t>
  </si>
  <si>
    <t>621449********86507</t>
  </si>
  <si>
    <t>杨广森</t>
  </si>
  <si>
    <t>134****2980</t>
  </si>
  <si>
    <t>621449********31253</t>
  </si>
  <si>
    <t>付广春</t>
  </si>
  <si>
    <t>136****1405</t>
  </si>
  <si>
    <t>621449********77062</t>
  </si>
  <si>
    <t>宋秀芹</t>
  </si>
  <si>
    <t>137****4208</t>
  </si>
  <si>
    <t>503011********3181</t>
  </si>
  <si>
    <t>刘亚珍</t>
  </si>
  <si>
    <t>211221********2128</t>
  </si>
  <si>
    <t>131****0970</t>
  </si>
  <si>
    <t>621449********62814</t>
  </si>
  <si>
    <t>谢勇</t>
  </si>
  <si>
    <t>621449********49970</t>
  </si>
  <si>
    <t>敦国江</t>
  </si>
  <si>
    <t>621449********84367</t>
  </si>
  <si>
    <t>王丽华</t>
  </si>
  <si>
    <t>211221********2123</t>
  </si>
  <si>
    <t>133****7718</t>
  </si>
  <si>
    <t>503011********1532</t>
  </si>
  <si>
    <t>郑德霞</t>
  </si>
  <si>
    <t>150****6257</t>
  </si>
  <si>
    <t>621449********61964</t>
  </si>
  <si>
    <t>张洪财</t>
  </si>
  <si>
    <t>211221********2110</t>
  </si>
  <si>
    <t>181****1873</t>
  </si>
  <si>
    <t>502911********9967</t>
  </si>
  <si>
    <t>王丽</t>
  </si>
  <si>
    <t>211221********2141</t>
  </si>
  <si>
    <t>621449********18807</t>
  </si>
  <si>
    <t>韩庆刚</t>
  </si>
  <si>
    <t>134****7617</t>
  </si>
  <si>
    <t>621449********27484</t>
  </si>
  <si>
    <t>李清芝</t>
  </si>
  <si>
    <t>621449********38475</t>
  </si>
  <si>
    <t>韩殿春</t>
  </si>
  <si>
    <t>621449********06083</t>
  </si>
  <si>
    <t>张满昌</t>
  </si>
  <si>
    <t>139****4542</t>
  </si>
  <si>
    <t>621449********30574</t>
  </si>
  <si>
    <t>张春英</t>
  </si>
  <si>
    <t>211221********2147</t>
  </si>
  <si>
    <t>502911********2371</t>
  </si>
  <si>
    <t>肖红博</t>
  </si>
  <si>
    <t>158****5566</t>
  </si>
  <si>
    <t>502911********7868</t>
  </si>
  <si>
    <t>白钰</t>
  </si>
  <si>
    <t>211202********004X</t>
  </si>
  <si>
    <t>159****9393</t>
  </si>
  <si>
    <t>502911********5387</t>
  </si>
  <si>
    <t>金爱民</t>
  </si>
  <si>
    <t>138****7007</t>
  </si>
  <si>
    <t>621449********31000</t>
  </si>
  <si>
    <t>付伟</t>
  </si>
  <si>
    <t>211221********2197</t>
  </si>
  <si>
    <t>151****6404</t>
  </si>
  <si>
    <t>621449********10321</t>
  </si>
  <si>
    <t>邱赋文</t>
  </si>
  <si>
    <t>211221********213X</t>
  </si>
  <si>
    <t>150****0986</t>
  </si>
  <si>
    <t>621449********37377</t>
  </si>
  <si>
    <t>于付</t>
  </si>
  <si>
    <t>151****9389</t>
  </si>
  <si>
    <t>621449********77641</t>
  </si>
  <si>
    <t>赵玉霞</t>
  </si>
  <si>
    <t>211221********2140</t>
  </si>
  <si>
    <t>134****9980</t>
  </si>
  <si>
    <t>621449********76619</t>
  </si>
  <si>
    <t>肖成林</t>
  </si>
  <si>
    <t>139****3073</t>
  </si>
  <si>
    <t>621449********38854</t>
  </si>
  <si>
    <t>刘长林</t>
  </si>
  <si>
    <t>150****0559</t>
  </si>
  <si>
    <t>621449********75694</t>
  </si>
  <si>
    <t>黄艳</t>
  </si>
  <si>
    <t>188****6301</t>
  </si>
  <si>
    <t>621449********34788</t>
  </si>
  <si>
    <t>邱付林</t>
  </si>
  <si>
    <t>158****0212</t>
  </si>
  <si>
    <t>621449********08903</t>
  </si>
  <si>
    <t>姜艳杰</t>
  </si>
  <si>
    <t>211221********1822</t>
  </si>
  <si>
    <t>150****0063</t>
  </si>
  <si>
    <t>621449********21008</t>
  </si>
  <si>
    <t>张洪友</t>
  </si>
  <si>
    <t>135****8298</t>
  </si>
  <si>
    <t>621449********20992</t>
  </si>
  <si>
    <t>李亚慧</t>
  </si>
  <si>
    <t>139****6196</t>
  </si>
  <si>
    <t>621449********64673</t>
  </si>
  <si>
    <t>张淑菊</t>
  </si>
  <si>
    <t>211221********2168</t>
  </si>
  <si>
    <t>152****5698</t>
  </si>
  <si>
    <t>621449********39845</t>
  </si>
  <si>
    <t>孙雪</t>
  </si>
  <si>
    <t>211221********4225</t>
  </si>
  <si>
    <t>158****5385</t>
  </si>
  <si>
    <t>621449********50041</t>
  </si>
  <si>
    <t>孙丽梅</t>
  </si>
  <si>
    <t>211221********1245</t>
  </si>
  <si>
    <t>159****8393</t>
  </si>
  <si>
    <t>621449********65265</t>
  </si>
  <si>
    <t>孙利军</t>
  </si>
  <si>
    <t>211221********2452</t>
  </si>
  <si>
    <t>138****3365</t>
  </si>
  <si>
    <t>621449********23013</t>
  </si>
  <si>
    <t>孙佐华</t>
  </si>
  <si>
    <t>211221********2439</t>
  </si>
  <si>
    <t>151****2227</t>
  </si>
  <si>
    <t>621449********79496</t>
  </si>
  <si>
    <t>韩立波</t>
  </si>
  <si>
    <t>211221********2155</t>
  </si>
  <si>
    <t>621449********21977</t>
  </si>
  <si>
    <t>郑德永</t>
  </si>
  <si>
    <t>138****2917</t>
  </si>
  <si>
    <t>621449********97447</t>
  </si>
  <si>
    <t>合计</t>
  </si>
  <si>
    <t xml:space="preserve">           填制：             </t>
  </si>
  <si>
    <t xml:space="preserve">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</si>
</sst>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3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10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b/>
      <sz val="9"/>
      <name val="宋体"/>
      <charset val="134"/>
    </font>
    <font>
      <sz val="9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20" applyNumberFormat="0" applyAlignment="0" applyProtection="0">
      <alignment vertical="center"/>
    </xf>
    <xf numFmtId="0" fontId="24" fillId="5" borderId="21" applyNumberFormat="0" applyAlignment="0" applyProtection="0">
      <alignment vertical="center"/>
    </xf>
    <xf numFmtId="0" fontId="25" fillId="5" borderId="20" applyNumberFormat="0" applyAlignment="0" applyProtection="0">
      <alignment vertical="center"/>
    </xf>
    <xf numFmtId="0" fontId="26" fillId="6" borderId="22" applyNumberFormat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/>
    <xf numFmtId="0" fontId="0" fillId="0" borderId="0">
      <alignment vertical="center"/>
    </xf>
    <xf numFmtId="0" fontId="0" fillId="0" borderId="0">
      <alignment vertical="center"/>
    </xf>
    <xf numFmtId="0" fontId="35" fillId="0" borderId="0" applyProtection="0"/>
    <xf numFmtId="0" fontId="35" fillId="0" borderId="0" applyProtection="0"/>
    <xf numFmtId="0" fontId="35" fillId="0" borderId="0"/>
    <xf numFmtId="0" fontId="35" fillId="0" borderId="0"/>
    <xf numFmtId="0" fontId="0" fillId="0" borderId="0">
      <alignment vertical="center"/>
    </xf>
    <xf numFmtId="0" fontId="0" fillId="0" borderId="0">
      <alignment vertical="center"/>
    </xf>
  </cellStyleXfs>
  <cellXfs count="87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176" fontId="6" fillId="0" borderId="5" xfId="0" applyNumberFormat="1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9" fontId="5" fillId="0" borderId="3" xfId="0" applyNumberFormat="1" applyFont="1" applyFill="1" applyBorder="1" applyAlignment="1">
      <alignment horizontal="center" vertical="center"/>
    </xf>
    <xf numFmtId="178" fontId="5" fillId="0" borderId="3" xfId="0" applyNumberFormat="1" applyFont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9" fontId="6" fillId="0" borderId="5" xfId="0" applyNumberFormat="1" applyFont="1" applyFill="1" applyBorder="1" applyAlignment="1">
      <alignment horizontal="left" vertical="center"/>
    </xf>
    <xf numFmtId="178" fontId="6" fillId="0" borderId="5" xfId="0" applyNumberFormat="1" applyFont="1" applyBorder="1" applyAlignment="1">
      <alignment horizontal="left" vertical="center"/>
    </xf>
    <xf numFmtId="9" fontId="6" fillId="0" borderId="5" xfId="0" applyNumberFormat="1" applyFont="1" applyBorder="1" applyAlignment="1">
      <alignment horizontal="left" vertical="center"/>
    </xf>
    <xf numFmtId="9" fontId="5" fillId="0" borderId="0" xfId="0" applyNumberFormat="1" applyFont="1" applyFill="1" applyBorder="1" applyAlignment="1">
      <alignment horizontal="left" vertical="center"/>
    </xf>
    <xf numFmtId="178" fontId="5" fillId="2" borderId="0" xfId="0" applyNumberFormat="1" applyFont="1" applyFill="1" applyBorder="1" applyAlignment="1">
      <alignment horizontal="left" vertical="center"/>
    </xf>
    <xf numFmtId="9" fontId="5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178" fontId="7" fillId="0" borderId="7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7" fontId="10" fillId="0" borderId="7" xfId="0" applyNumberFormat="1" applyFont="1" applyBorder="1" applyAlignment="1">
      <alignment horizontal="center" vertical="center"/>
    </xf>
    <xf numFmtId="49" fontId="11" fillId="0" borderId="8" xfId="58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177" fontId="5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12" fillId="0" borderId="14" xfId="58" applyFont="1" applyFill="1" applyBorder="1" applyAlignment="1">
      <alignment horizontal="center" vertical="center"/>
    </xf>
    <xf numFmtId="49" fontId="12" fillId="0" borderId="14" xfId="58" applyNumberFormat="1" applyFont="1" applyFill="1" applyBorder="1" applyAlignment="1">
      <alignment horizontal="center" vertical="center"/>
    </xf>
    <xf numFmtId="49" fontId="3" fillId="0" borderId="7" xfId="58" applyNumberFormat="1" applyFont="1" applyFill="1" applyBorder="1" applyAlignment="1" applyProtection="1">
      <alignment horizontal="center" vertical="center"/>
      <protection locked="0"/>
    </xf>
    <xf numFmtId="177" fontId="9" fillId="0" borderId="7" xfId="0" applyNumberFormat="1" applyFont="1" applyBorder="1" applyAlignment="1">
      <alignment horizontal="center" vertical="center"/>
    </xf>
    <xf numFmtId="177" fontId="9" fillId="0" borderId="7" xfId="0" applyNumberFormat="1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2" fontId="13" fillId="0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2" fontId="3" fillId="0" borderId="7" xfId="0" applyNumberFormat="1" applyFont="1" applyFill="1" applyBorder="1" applyAlignment="1">
      <alignment horizontal="center" vertical="center" wrapText="1"/>
    </xf>
    <xf numFmtId="0" fontId="14" fillId="0" borderId="10" xfId="58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5080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2"/>
  <sheetViews>
    <sheetView tabSelected="1" zoomScale="85" zoomScaleNormal="85" topLeftCell="A74" workbookViewId="0">
      <selection activeCell="N101" sqref="N101"/>
    </sheetView>
  </sheetViews>
  <sheetFormatPr defaultColWidth="9" defaultRowHeight="13.5"/>
  <cols>
    <col min="1" max="1" width="5.54166666666667" style="8" customWidth="1"/>
    <col min="2" max="2" width="6.95" style="9" customWidth="1"/>
    <col min="3" max="3" width="8.05" style="8" customWidth="1"/>
    <col min="4" max="4" width="16.9583333333333" style="8" customWidth="1"/>
    <col min="5" max="5" width="10.2166666666667" style="10" customWidth="1"/>
    <col min="6" max="6" width="7.49166666666667" style="10" customWidth="1"/>
    <col min="7" max="7" width="8.25" style="11" customWidth="1"/>
    <col min="8" max="8" width="9.5" style="11" customWidth="1"/>
    <col min="9" max="9" width="9.34166666666667" style="10" customWidth="1"/>
    <col min="10" max="10" width="9.55833333333333" style="12" customWidth="1"/>
    <col min="11" max="11" width="7.25" style="13" customWidth="1"/>
    <col min="12" max="12" width="10.1083333333333" style="12" customWidth="1"/>
    <col min="13" max="13" width="9.5" style="12" customWidth="1"/>
    <col min="14" max="14" width="18.0416666666667" style="10" customWidth="1"/>
    <col min="15" max="15" width="9.23333333333333" style="10" customWidth="1"/>
    <col min="16" max="16" width="7.5" style="10" customWidth="1"/>
    <col min="17" max="17" width="4.675" style="10" customWidth="1"/>
    <col min="18" max="16384" width="9" style="10"/>
  </cols>
  <sheetData>
    <row r="1" s="1" customFormat="1" ht="23.25" customHeight="1" spans="1:20">
      <c r="A1" s="14"/>
      <c r="B1" s="15"/>
      <c r="C1" s="15"/>
      <c r="D1" s="15"/>
      <c r="E1" s="14"/>
      <c r="F1" s="14"/>
      <c r="G1" s="16"/>
      <c r="H1" s="16"/>
      <c r="I1" s="15"/>
      <c r="J1" s="15"/>
      <c r="K1" s="37"/>
      <c r="L1" s="15"/>
      <c r="M1" s="15"/>
      <c r="N1" s="38"/>
      <c r="O1" s="39"/>
      <c r="P1" s="38"/>
      <c r="Q1" s="38"/>
      <c r="R1" s="59"/>
      <c r="S1" s="14"/>
      <c r="T1" s="60"/>
    </row>
    <row r="2" s="1" customFormat="1" ht="22.5" customHeight="1" spans="1:20">
      <c r="A2" s="17" t="s">
        <v>0</v>
      </c>
      <c r="B2" s="18"/>
      <c r="C2" s="18"/>
      <c r="D2" s="18"/>
      <c r="E2" s="19"/>
      <c r="F2" s="19"/>
      <c r="G2" s="20"/>
      <c r="H2" s="20"/>
      <c r="I2" s="18"/>
      <c r="J2" s="18"/>
      <c r="K2" s="40"/>
      <c r="L2" s="18"/>
      <c r="M2" s="18"/>
      <c r="N2" s="41"/>
      <c r="O2" s="42"/>
      <c r="P2" s="41"/>
      <c r="Q2" s="41"/>
      <c r="R2" s="61"/>
      <c r="S2" s="19"/>
      <c r="T2" s="62"/>
    </row>
    <row r="3" s="1" customFormat="1" ht="24.75" customHeight="1" spans="1:20">
      <c r="A3" s="21" t="s">
        <v>1</v>
      </c>
      <c r="B3" s="22"/>
      <c r="C3" s="22"/>
      <c r="D3" s="22"/>
      <c r="E3" s="23"/>
      <c r="F3" s="23"/>
      <c r="G3" s="24"/>
      <c r="H3" s="24"/>
      <c r="I3" s="22"/>
      <c r="J3" s="22"/>
      <c r="K3" s="43"/>
      <c r="L3" s="22"/>
      <c r="M3" s="22"/>
      <c r="N3" s="44"/>
      <c r="O3" s="45"/>
      <c r="P3" s="44"/>
      <c r="Q3" s="44"/>
      <c r="R3" s="63"/>
      <c r="S3" s="23"/>
      <c r="T3" s="64"/>
    </row>
    <row r="4" s="2" customFormat="1" ht="24.75" customHeight="1" spans="1:20">
      <c r="A4" s="25" t="s">
        <v>2</v>
      </c>
      <c r="B4" s="26"/>
      <c r="C4" s="26"/>
      <c r="D4" s="26"/>
      <c r="E4" s="27"/>
      <c r="F4" s="27"/>
      <c r="G4" s="28"/>
      <c r="H4" s="28"/>
      <c r="I4" s="26"/>
      <c r="J4" s="26"/>
      <c r="K4" s="46"/>
      <c r="L4" s="26"/>
      <c r="M4" s="26"/>
      <c r="N4" s="47"/>
      <c r="O4" s="48"/>
      <c r="P4" s="47"/>
      <c r="Q4" s="47"/>
      <c r="R4" s="65"/>
      <c r="S4" s="27"/>
      <c r="T4" s="27"/>
    </row>
    <row r="5" s="2" customFormat="1" ht="25.5" customHeight="1" spans="1:20">
      <c r="A5" s="25" t="s">
        <v>3</v>
      </c>
      <c r="B5" s="26"/>
      <c r="C5" s="26"/>
      <c r="D5" s="26"/>
      <c r="E5" s="27"/>
      <c r="F5" s="27"/>
      <c r="G5" s="28"/>
      <c r="H5" s="28"/>
      <c r="I5" s="26"/>
      <c r="J5" s="26"/>
      <c r="K5" s="46"/>
      <c r="L5" s="26"/>
      <c r="M5" s="26"/>
      <c r="N5" s="47"/>
      <c r="O5" s="48"/>
      <c r="P5" s="47"/>
      <c r="Q5" s="47"/>
      <c r="R5" s="65"/>
      <c r="S5" s="27"/>
      <c r="T5" s="27"/>
    </row>
    <row r="6" s="3" customFormat="1" ht="35" customHeight="1" spans="1:17">
      <c r="A6" s="29" t="s">
        <v>4</v>
      </c>
      <c r="B6" s="29" t="s">
        <v>5</v>
      </c>
      <c r="C6" s="30" t="s">
        <v>6</v>
      </c>
      <c r="D6" s="29" t="s">
        <v>7</v>
      </c>
      <c r="E6" s="29" t="s">
        <v>8</v>
      </c>
      <c r="F6" s="29" t="s">
        <v>9</v>
      </c>
      <c r="G6" s="31" t="s">
        <v>10</v>
      </c>
      <c r="H6" s="31" t="s">
        <v>11</v>
      </c>
      <c r="I6" s="29" t="s">
        <v>12</v>
      </c>
      <c r="J6" s="49" t="s">
        <v>13</v>
      </c>
      <c r="K6" s="50" t="s">
        <v>14</v>
      </c>
      <c r="L6" s="51" t="s">
        <v>15</v>
      </c>
      <c r="M6" s="49" t="s">
        <v>16</v>
      </c>
      <c r="N6" s="29" t="s">
        <v>17</v>
      </c>
      <c r="O6" s="29" t="s">
        <v>18</v>
      </c>
      <c r="P6" s="29" t="s">
        <v>19</v>
      </c>
      <c r="Q6" s="66" t="s">
        <v>20</v>
      </c>
    </row>
    <row r="7" s="4" customFormat="1" ht="18.6" customHeight="1" spans="1:17">
      <c r="A7" s="32">
        <v>1</v>
      </c>
      <c r="B7" s="33" t="s">
        <v>21</v>
      </c>
      <c r="C7" s="34" t="s">
        <v>22</v>
      </c>
      <c r="D7" s="35" t="s">
        <v>23</v>
      </c>
      <c r="E7" s="35" t="s">
        <v>24</v>
      </c>
      <c r="F7" s="34" t="s">
        <v>25</v>
      </c>
      <c r="G7" s="36">
        <v>4.4</v>
      </c>
      <c r="H7" s="36">
        <v>4.4</v>
      </c>
      <c r="I7" s="52">
        <f>G7*1120</f>
        <v>4928</v>
      </c>
      <c r="J7" s="53">
        <f>G7*68.32</f>
        <v>300.608</v>
      </c>
      <c r="K7" s="54">
        <v>0.8</v>
      </c>
      <c r="L7" s="53">
        <f>J7*K7</f>
        <v>240.4864</v>
      </c>
      <c r="M7" s="55">
        <f>G7*13.664</f>
        <v>60.1216</v>
      </c>
      <c r="N7" s="35" t="s">
        <v>26</v>
      </c>
      <c r="O7" s="56" t="s">
        <v>27</v>
      </c>
      <c r="P7" s="29"/>
      <c r="Q7" s="67"/>
    </row>
    <row r="8" s="4" customFormat="1" ht="18.6" customHeight="1" spans="1:17">
      <c r="A8" s="32">
        <v>2</v>
      </c>
      <c r="B8" s="33" t="s">
        <v>28</v>
      </c>
      <c r="C8" s="34" t="s">
        <v>22</v>
      </c>
      <c r="D8" s="35" t="s">
        <v>29</v>
      </c>
      <c r="E8" s="35" t="s">
        <v>30</v>
      </c>
      <c r="F8" s="34" t="s">
        <v>25</v>
      </c>
      <c r="G8" s="36">
        <v>20</v>
      </c>
      <c r="H8" s="36">
        <v>20</v>
      </c>
      <c r="I8" s="52">
        <f t="shared" ref="I8:I39" si="0">G8*1120</f>
        <v>22400</v>
      </c>
      <c r="J8" s="53">
        <f t="shared" ref="J8:J39" si="1">G8*68.32</f>
        <v>1366.4</v>
      </c>
      <c r="K8" s="54">
        <v>0.8</v>
      </c>
      <c r="L8" s="53">
        <f t="shared" ref="L8:L39" si="2">J8*K8</f>
        <v>1093.12</v>
      </c>
      <c r="M8" s="55">
        <f t="shared" ref="M8:M39" si="3">G8*13.664</f>
        <v>273.28</v>
      </c>
      <c r="N8" s="35" t="s">
        <v>31</v>
      </c>
      <c r="O8" s="56" t="s">
        <v>27</v>
      </c>
      <c r="P8" s="29"/>
      <c r="Q8" s="67"/>
    </row>
    <row r="9" s="4" customFormat="1" ht="18.6" customHeight="1" spans="1:17">
      <c r="A9" s="32">
        <v>3</v>
      </c>
      <c r="B9" s="33" t="s">
        <v>32</v>
      </c>
      <c r="C9" s="34" t="s">
        <v>22</v>
      </c>
      <c r="D9" s="35" t="s">
        <v>33</v>
      </c>
      <c r="E9" s="35" t="s">
        <v>34</v>
      </c>
      <c r="F9" s="34" t="s">
        <v>25</v>
      </c>
      <c r="G9" s="36">
        <v>40</v>
      </c>
      <c r="H9" s="36">
        <v>40</v>
      </c>
      <c r="I9" s="52">
        <f t="shared" si="0"/>
        <v>44800</v>
      </c>
      <c r="J9" s="53">
        <f t="shared" si="1"/>
        <v>2732.8</v>
      </c>
      <c r="K9" s="54">
        <v>0.8</v>
      </c>
      <c r="L9" s="53">
        <f t="shared" si="2"/>
        <v>2186.24</v>
      </c>
      <c r="M9" s="55">
        <f t="shared" si="3"/>
        <v>546.56</v>
      </c>
      <c r="N9" s="35" t="s">
        <v>35</v>
      </c>
      <c r="O9" s="56" t="s">
        <v>27</v>
      </c>
      <c r="P9" s="29"/>
      <c r="Q9" s="67"/>
    </row>
    <row r="10" s="5" customFormat="1" ht="18.6" customHeight="1" spans="1:17">
      <c r="A10" s="32">
        <v>4</v>
      </c>
      <c r="B10" s="33" t="s">
        <v>36</v>
      </c>
      <c r="C10" s="34" t="s">
        <v>22</v>
      </c>
      <c r="D10" s="35" t="s">
        <v>37</v>
      </c>
      <c r="E10" s="35" t="s">
        <v>38</v>
      </c>
      <c r="F10" s="34" t="s">
        <v>25</v>
      </c>
      <c r="G10" s="36">
        <v>13</v>
      </c>
      <c r="H10" s="36">
        <v>13</v>
      </c>
      <c r="I10" s="52">
        <f t="shared" si="0"/>
        <v>14560</v>
      </c>
      <c r="J10" s="53">
        <f t="shared" si="1"/>
        <v>888.16</v>
      </c>
      <c r="K10" s="54">
        <v>0.8</v>
      </c>
      <c r="L10" s="53">
        <f t="shared" si="2"/>
        <v>710.528</v>
      </c>
      <c r="M10" s="55">
        <f t="shared" si="3"/>
        <v>177.632</v>
      </c>
      <c r="N10" s="35" t="s">
        <v>39</v>
      </c>
      <c r="O10" s="56" t="s">
        <v>27</v>
      </c>
      <c r="P10" s="29"/>
      <c r="Q10" s="68"/>
    </row>
    <row r="11" s="4" customFormat="1" ht="18.6" customHeight="1" spans="1:17">
      <c r="A11" s="32">
        <v>5</v>
      </c>
      <c r="B11" s="33" t="s">
        <v>40</v>
      </c>
      <c r="C11" s="34" t="s">
        <v>22</v>
      </c>
      <c r="D11" s="35" t="s">
        <v>41</v>
      </c>
      <c r="E11" s="35" t="s">
        <v>42</v>
      </c>
      <c r="F11" s="34" t="s">
        <v>25</v>
      </c>
      <c r="G11" s="36">
        <v>9</v>
      </c>
      <c r="H11" s="36">
        <v>9</v>
      </c>
      <c r="I11" s="52">
        <f t="shared" si="0"/>
        <v>10080</v>
      </c>
      <c r="J11" s="53">
        <f t="shared" si="1"/>
        <v>614.88</v>
      </c>
      <c r="K11" s="54">
        <v>0.8</v>
      </c>
      <c r="L11" s="53">
        <f t="shared" si="2"/>
        <v>491.904</v>
      </c>
      <c r="M11" s="55">
        <f t="shared" si="3"/>
        <v>122.976</v>
      </c>
      <c r="N11" s="35" t="s">
        <v>43</v>
      </c>
      <c r="O11" s="56" t="s">
        <v>27</v>
      </c>
      <c r="P11" s="29"/>
      <c r="Q11" s="67"/>
    </row>
    <row r="12" s="4" customFormat="1" ht="18.6" customHeight="1" spans="1:17">
      <c r="A12" s="32">
        <v>6</v>
      </c>
      <c r="B12" s="33" t="s">
        <v>44</v>
      </c>
      <c r="C12" s="34" t="s">
        <v>22</v>
      </c>
      <c r="D12" s="35" t="s">
        <v>45</v>
      </c>
      <c r="E12" s="35" t="s">
        <v>46</v>
      </c>
      <c r="F12" s="34" t="s">
        <v>25</v>
      </c>
      <c r="G12" s="36">
        <v>20</v>
      </c>
      <c r="H12" s="36">
        <v>20</v>
      </c>
      <c r="I12" s="52">
        <f t="shared" si="0"/>
        <v>22400</v>
      </c>
      <c r="J12" s="53">
        <f t="shared" si="1"/>
        <v>1366.4</v>
      </c>
      <c r="K12" s="54">
        <v>0.8</v>
      </c>
      <c r="L12" s="53">
        <f t="shared" si="2"/>
        <v>1093.12</v>
      </c>
      <c r="M12" s="55">
        <f t="shared" si="3"/>
        <v>273.28</v>
      </c>
      <c r="N12" s="35" t="s">
        <v>47</v>
      </c>
      <c r="O12" s="56" t="s">
        <v>27</v>
      </c>
      <c r="P12" s="29"/>
      <c r="Q12" s="67"/>
    </row>
    <row r="13" s="4" customFormat="1" ht="18.6" customHeight="1" spans="1:17">
      <c r="A13" s="32">
        <v>7</v>
      </c>
      <c r="B13" s="33" t="s">
        <v>48</v>
      </c>
      <c r="C13" s="34" t="s">
        <v>22</v>
      </c>
      <c r="D13" s="35" t="s">
        <v>49</v>
      </c>
      <c r="E13" s="35" t="s">
        <v>50</v>
      </c>
      <c r="F13" s="34" t="s">
        <v>25</v>
      </c>
      <c r="G13" s="36">
        <v>10</v>
      </c>
      <c r="H13" s="36">
        <v>10</v>
      </c>
      <c r="I13" s="52">
        <f t="shared" si="0"/>
        <v>11200</v>
      </c>
      <c r="J13" s="53">
        <f t="shared" si="1"/>
        <v>683.2</v>
      </c>
      <c r="K13" s="54">
        <v>0.8</v>
      </c>
      <c r="L13" s="53">
        <f t="shared" si="2"/>
        <v>546.56</v>
      </c>
      <c r="M13" s="55">
        <f t="shared" si="3"/>
        <v>136.64</v>
      </c>
      <c r="N13" s="35" t="s">
        <v>51</v>
      </c>
      <c r="O13" s="56" t="s">
        <v>27</v>
      </c>
      <c r="P13" s="57"/>
      <c r="Q13" s="67"/>
    </row>
    <row r="14" s="4" customFormat="1" ht="18.6" customHeight="1" spans="1:17">
      <c r="A14" s="32">
        <v>8</v>
      </c>
      <c r="B14" s="33" t="s">
        <v>52</v>
      </c>
      <c r="C14" s="34" t="s">
        <v>22</v>
      </c>
      <c r="D14" s="35" t="s">
        <v>53</v>
      </c>
      <c r="E14" s="35" t="s">
        <v>54</v>
      </c>
      <c r="F14" s="34" t="s">
        <v>25</v>
      </c>
      <c r="G14" s="36">
        <v>70</v>
      </c>
      <c r="H14" s="36">
        <v>70</v>
      </c>
      <c r="I14" s="52">
        <f t="shared" si="0"/>
        <v>78400</v>
      </c>
      <c r="J14" s="53">
        <f t="shared" si="1"/>
        <v>4782.4</v>
      </c>
      <c r="K14" s="54">
        <v>0.8</v>
      </c>
      <c r="L14" s="53">
        <f t="shared" si="2"/>
        <v>3825.92</v>
      </c>
      <c r="M14" s="55">
        <f t="shared" si="3"/>
        <v>956.48</v>
      </c>
      <c r="N14" s="35" t="s">
        <v>55</v>
      </c>
      <c r="O14" s="56" t="s">
        <v>27</v>
      </c>
      <c r="P14" s="29"/>
      <c r="Q14" s="67"/>
    </row>
    <row r="15" s="4" customFormat="1" ht="18.6" customHeight="1" spans="1:17">
      <c r="A15" s="32">
        <v>9</v>
      </c>
      <c r="B15" s="33" t="s">
        <v>56</v>
      </c>
      <c r="C15" s="34" t="s">
        <v>22</v>
      </c>
      <c r="D15" s="35" t="s">
        <v>23</v>
      </c>
      <c r="E15" s="35" t="s">
        <v>57</v>
      </c>
      <c r="F15" s="34" t="s">
        <v>25</v>
      </c>
      <c r="G15" s="36">
        <v>8</v>
      </c>
      <c r="H15" s="36">
        <v>8</v>
      </c>
      <c r="I15" s="52">
        <f t="shared" si="0"/>
        <v>8960</v>
      </c>
      <c r="J15" s="53">
        <f t="shared" si="1"/>
        <v>546.56</v>
      </c>
      <c r="K15" s="54">
        <v>0.8</v>
      </c>
      <c r="L15" s="53">
        <f t="shared" si="2"/>
        <v>437.248</v>
      </c>
      <c r="M15" s="55">
        <f t="shared" si="3"/>
        <v>109.312</v>
      </c>
      <c r="N15" s="35" t="s">
        <v>58</v>
      </c>
      <c r="O15" s="56" t="s">
        <v>27</v>
      </c>
      <c r="P15" s="29"/>
      <c r="Q15" s="67"/>
    </row>
    <row r="16" s="4" customFormat="1" ht="18.6" customHeight="1" spans="1:17">
      <c r="A16" s="32">
        <v>10</v>
      </c>
      <c r="B16" s="33" t="s">
        <v>59</v>
      </c>
      <c r="C16" s="34" t="s">
        <v>22</v>
      </c>
      <c r="D16" s="35" t="s">
        <v>60</v>
      </c>
      <c r="E16" s="35" t="s">
        <v>61</v>
      </c>
      <c r="F16" s="34" t="s">
        <v>25</v>
      </c>
      <c r="G16" s="36">
        <v>98</v>
      </c>
      <c r="H16" s="36">
        <v>98</v>
      </c>
      <c r="I16" s="52">
        <f t="shared" si="0"/>
        <v>109760</v>
      </c>
      <c r="J16" s="53">
        <f t="shared" si="1"/>
        <v>6695.36</v>
      </c>
      <c r="K16" s="54">
        <v>0.8</v>
      </c>
      <c r="L16" s="53">
        <f t="shared" si="2"/>
        <v>5356.288</v>
      </c>
      <c r="M16" s="55">
        <f t="shared" si="3"/>
        <v>1339.072</v>
      </c>
      <c r="N16" s="35" t="s">
        <v>62</v>
      </c>
      <c r="O16" s="56" t="s">
        <v>27</v>
      </c>
      <c r="P16" s="29"/>
      <c r="Q16" s="67"/>
    </row>
    <row r="17" s="4" customFormat="1" ht="18.6" customHeight="1" spans="1:17">
      <c r="A17" s="32">
        <v>11</v>
      </c>
      <c r="B17" s="33" t="s">
        <v>63</v>
      </c>
      <c r="C17" s="34" t="s">
        <v>22</v>
      </c>
      <c r="D17" s="35" t="s">
        <v>41</v>
      </c>
      <c r="E17" s="35" t="s">
        <v>64</v>
      </c>
      <c r="F17" s="34" t="s">
        <v>25</v>
      </c>
      <c r="G17" s="36">
        <v>98</v>
      </c>
      <c r="H17" s="36">
        <v>98</v>
      </c>
      <c r="I17" s="52">
        <f t="shared" si="0"/>
        <v>109760</v>
      </c>
      <c r="J17" s="53">
        <f t="shared" si="1"/>
        <v>6695.36</v>
      </c>
      <c r="K17" s="54">
        <v>0.8</v>
      </c>
      <c r="L17" s="53">
        <f t="shared" si="2"/>
        <v>5356.288</v>
      </c>
      <c r="M17" s="55">
        <f t="shared" si="3"/>
        <v>1339.072</v>
      </c>
      <c r="N17" s="35" t="s">
        <v>65</v>
      </c>
      <c r="O17" s="56" t="s">
        <v>27</v>
      </c>
      <c r="P17" s="29"/>
      <c r="Q17" s="67"/>
    </row>
    <row r="18" s="4" customFormat="1" ht="18.6" customHeight="1" spans="1:17">
      <c r="A18" s="32">
        <v>12</v>
      </c>
      <c r="B18" s="33" t="s">
        <v>66</v>
      </c>
      <c r="C18" s="34" t="s">
        <v>22</v>
      </c>
      <c r="D18" s="35" t="s">
        <v>67</v>
      </c>
      <c r="E18" s="35" t="s">
        <v>68</v>
      </c>
      <c r="F18" s="34" t="s">
        <v>25</v>
      </c>
      <c r="G18" s="36">
        <v>14</v>
      </c>
      <c r="H18" s="36">
        <v>14</v>
      </c>
      <c r="I18" s="52">
        <f t="shared" si="0"/>
        <v>15680</v>
      </c>
      <c r="J18" s="53">
        <f t="shared" si="1"/>
        <v>956.48</v>
      </c>
      <c r="K18" s="54">
        <v>0.8</v>
      </c>
      <c r="L18" s="53">
        <f t="shared" si="2"/>
        <v>765.184</v>
      </c>
      <c r="M18" s="55">
        <f t="shared" si="3"/>
        <v>191.296</v>
      </c>
      <c r="N18" s="35" t="s">
        <v>69</v>
      </c>
      <c r="O18" s="56" t="s">
        <v>27</v>
      </c>
      <c r="P18" s="29"/>
      <c r="Q18" s="67"/>
    </row>
    <row r="19" s="4" customFormat="1" ht="18.6" customHeight="1" spans="1:17">
      <c r="A19" s="32">
        <v>13</v>
      </c>
      <c r="B19" s="33" t="s">
        <v>70</v>
      </c>
      <c r="C19" s="34" t="s">
        <v>22</v>
      </c>
      <c r="D19" s="35" t="s">
        <v>71</v>
      </c>
      <c r="E19" s="35" t="s">
        <v>72</v>
      </c>
      <c r="F19" s="34" t="s">
        <v>25</v>
      </c>
      <c r="G19" s="36">
        <v>10</v>
      </c>
      <c r="H19" s="36">
        <v>10</v>
      </c>
      <c r="I19" s="52">
        <f t="shared" si="0"/>
        <v>11200</v>
      </c>
      <c r="J19" s="53">
        <f t="shared" si="1"/>
        <v>683.2</v>
      </c>
      <c r="K19" s="54">
        <v>0.8</v>
      </c>
      <c r="L19" s="53">
        <f t="shared" si="2"/>
        <v>546.56</v>
      </c>
      <c r="M19" s="55">
        <f t="shared" si="3"/>
        <v>136.64</v>
      </c>
      <c r="N19" s="35" t="s">
        <v>73</v>
      </c>
      <c r="O19" s="56" t="s">
        <v>27</v>
      </c>
      <c r="P19" s="29"/>
      <c r="Q19" s="67"/>
    </row>
    <row r="20" s="4" customFormat="1" ht="18.6" customHeight="1" spans="1:17">
      <c r="A20" s="32">
        <v>14</v>
      </c>
      <c r="B20" s="33" t="s">
        <v>74</v>
      </c>
      <c r="C20" s="34" t="s">
        <v>22</v>
      </c>
      <c r="D20" s="35" t="s">
        <v>33</v>
      </c>
      <c r="E20" s="35" t="s">
        <v>75</v>
      </c>
      <c r="F20" s="34" t="s">
        <v>76</v>
      </c>
      <c r="G20" s="36">
        <v>10</v>
      </c>
      <c r="H20" s="36">
        <v>10</v>
      </c>
      <c r="I20" s="52">
        <f t="shared" si="0"/>
        <v>11200</v>
      </c>
      <c r="J20" s="53">
        <f t="shared" si="1"/>
        <v>683.2</v>
      </c>
      <c r="K20" s="54">
        <v>0.8</v>
      </c>
      <c r="L20" s="53">
        <f t="shared" si="2"/>
        <v>546.56</v>
      </c>
      <c r="M20" s="55">
        <f t="shared" si="3"/>
        <v>136.64</v>
      </c>
      <c r="N20" s="35" t="s">
        <v>77</v>
      </c>
      <c r="O20" s="56" t="s">
        <v>27</v>
      </c>
      <c r="P20" s="29"/>
      <c r="Q20" s="67"/>
    </row>
    <row r="21" s="4" customFormat="1" ht="18.6" customHeight="1" spans="1:17">
      <c r="A21" s="32">
        <v>15</v>
      </c>
      <c r="B21" s="33" t="s">
        <v>78</v>
      </c>
      <c r="C21" s="34" t="s">
        <v>22</v>
      </c>
      <c r="D21" s="35" t="s">
        <v>79</v>
      </c>
      <c r="E21" s="35" t="s">
        <v>80</v>
      </c>
      <c r="F21" s="34" t="s">
        <v>76</v>
      </c>
      <c r="G21" s="36">
        <v>6</v>
      </c>
      <c r="H21" s="36">
        <v>6</v>
      </c>
      <c r="I21" s="52">
        <f t="shared" si="0"/>
        <v>6720</v>
      </c>
      <c r="J21" s="53">
        <f t="shared" si="1"/>
        <v>409.92</v>
      </c>
      <c r="K21" s="54">
        <v>0.8</v>
      </c>
      <c r="L21" s="53">
        <f t="shared" si="2"/>
        <v>327.936</v>
      </c>
      <c r="M21" s="55">
        <f t="shared" si="3"/>
        <v>81.984</v>
      </c>
      <c r="N21" s="35" t="s">
        <v>81</v>
      </c>
      <c r="O21" s="56" t="s">
        <v>27</v>
      </c>
      <c r="P21" s="29"/>
      <c r="Q21" s="67"/>
    </row>
    <row r="22" s="4" customFormat="1" ht="18.6" customHeight="1" spans="1:17">
      <c r="A22" s="32">
        <v>16</v>
      </c>
      <c r="B22" s="33" t="s">
        <v>82</v>
      </c>
      <c r="C22" s="34" t="s">
        <v>22</v>
      </c>
      <c r="D22" s="35" t="s">
        <v>83</v>
      </c>
      <c r="E22" s="35" t="s">
        <v>84</v>
      </c>
      <c r="F22" s="34" t="s">
        <v>76</v>
      </c>
      <c r="G22" s="36">
        <v>11</v>
      </c>
      <c r="H22" s="36">
        <v>11</v>
      </c>
      <c r="I22" s="52">
        <f t="shared" si="0"/>
        <v>12320</v>
      </c>
      <c r="J22" s="53">
        <f t="shared" si="1"/>
        <v>751.52</v>
      </c>
      <c r="K22" s="54">
        <v>0.8</v>
      </c>
      <c r="L22" s="53">
        <f t="shared" si="2"/>
        <v>601.216</v>
      </c>
      <c r="M22" s="55">
        <f t="shared" si="3"/>
        <v>150.304</v>
      </c>
      <c r="N22" s="35" t="s">
        <v>85</v>
      </c>
      <c r="O22" s="56" t="s">
        <v>27</v>
      </c>
      <c r="P22" s="29"/>
      <c r="Q22" s="67"/>
    </row>
    <row r="23" s="4" customFormat="1" ht="18.6" customHeight="1" spans="1:17">
      <c r="A23" s="32">
        <v>17</v>
      </c>
      <c r="B23" s="33" t="s">
        <v>86</v>
      </c>
      <c r="C23" s="34" t="s">
        <v>22</v>
      </c>
      <c r="D23" s="35" t="s">
        <v>87</v>
      </c>
      <c r="E23" s="35" t="s">
        <v>88</v>
      </c>
      <c r="F23" s="34" t="s">
        <v>76</v>
      </c>
      <c r="G23" s="36">
        <v>5</v>
      </c>
      <c r="H23" s="36">
        <v>5</v>
      </c>
      <c r="I23" s="52">
        <f t="shared" si="0"/>
        <v>5600</v>
      </c>
      <c r="J23" s="53">
        <f t="shared" si="1"/>
        <v>341.6</v>
      </c>
      <c r="K23" s="54">
        <v>0.8</v>
      </c>
      <c r="L23" s="53">
        <f t="shared" si="2"/>
        <v>273.28</v>
      </c>
      <c r="M23" s="55">
        <f t="shared" si="3"/>
        <v>68.32</v>
      </c>
      <c r="N23" s="35" t="s">
        <v>89</v>
      </c>
      <c r="O23" s="56" t="s">
        <v>27</v>
      </c>
      <c r="P23" s="58"/>
      <c r="Q23" s="67"/>
    </row>
    <row r="24" s="4" customFormat="1" ht="18.6" customHeight="1" spans="1:17">
      <c r="A24" s="32">
        <v>18</v>
      </c>
      <c r="B24" s="33" t="s">
        <v>90</v>
      </c>
      <c r="C24" s="34" t="s">
        <v>22</v>
      </c>
      <c r="D24" s="35" t="s">
        <v>91</v>
      </c>
      <c r="E24" s="35" t="s">
        <v>92</v>
      </c>
      <c r="F24" s="34" t="s">
        <v>76</v>
      </c>
      <c r="G24" s="36">
        <v>10</v>
      </c>
      <c r="H24" s="36">
        <v>10</v>
      </c>
      <c r="I24" s="52">
        <f t="shared" si="0"/>
        <v>11200</v>
      </c>
      <c r="J24" s="53">
        <f t="shared" si="1"/>
        <v>683.2</v>
      </c>
      <c r="K24" s="54">
        <v>0.8</v>
      </c>
      <c r="L24" s="53">
        <f t="shared" si="2"/>
        <v>546.56</v>
      </c>
      <c r="M24" s="55">
        <f t="shared" si="3"/>
        <v>136.64</v>
      </c>
      <c r="N24" s="35" t="s">
        <v>93</v>
      </c>
      <c r="O24" s="56" t="s">
        <v>27</v>
      </c>
      <c r="P24" s="29"/>
      <c r="Q24" s="67"/>
    </row>
    <row r="25" s="4" customFormat="1" ht="18.6" customHeight="1" spans="1:17">
      <c r="A25" s="32">
        <v>19</v>
      </c>
      <c r="B25" s="33" t="s">
        <v>94</v>
      </c>
      <c r="C25" s="34" t="s">
        <v>22</v>
      </c>
      <c r="D25" s="35" t="s">
        <v>95</v>
      </c>
      <c r="E25" s="35" t="s">
        <v>96</v>
      </c>
      <c r="F25" s="34" t="s">
        <v>76</v>
      </c>
      <c r="G25" s="36">
        <v>6</v>
      </c>
      <c r="H25" s="36">
        <v>6</v>
      </c>
      <c r="I25" s="52">
        <f t="shared" si="0"/>
        <v>6720</v>
      </c>
      <c r="J25" s="53">
        <f t="shared" si="1"/>
        <v>409.92</v>
      </c>
      <c r="K25" s="54">
        <v>0.8</v>
      </c>
      <c r="L25" s="53">
        <f t="shared" si="2"/>
        <v>327.936</v>
      </c>
      <c r="M25" s="55">
        <f t="shared" si="3"/>
        <v>81.984</v>
      </c>
      <c r="N25" s="35" t="s">
        <v>97</v>
      </c>
      <c r="O25" s="56" t="s">
        <v>27</v>
      </c>
      <c r="P25" s="29"/>
      <c r="Q25" s="67"/>
    </row>
    <row r="26" s="4" customFormat="1" ht="18.6" customHeight="1" spans="1:17">
      <c r="A26" s="32">
        <v>20</v>
      </c>
      <c r="B26" s="33" t="s">
        <v>98</v>
      </c>
      <c r="C26" s="34" t="s">
        <v>22</v>
      </c>
      <c r="D26" s="35" t="s">
        <v>53</v>
      </c>
      <c r="E26" s="35" t="s">
        <v>99</v>
      </c>
      <c r="F26" s="34" t="s">
        <v>76</v>
      </c>
      <c r="G26" s="36">
        <v>7.3</v>
      </c>
      <c r="H26" s="36">
        <v>7.3</v>
      </c>
      <c r="I26" s="52">
        <f t="shared" si="0"/>
        <v>8176</v>
      </c>
      <c r="J26" s="53">
        <f t="shared" si="1"/>
        <v>498.736</v>
      </c>
      <c r="K26" s="54">
        <v>0.8</v>
      </c>
      <c r="L26" s="53">
        <f t="shared" si="2"/>
        <v>398.9888</v>
      </c>
      <c r="M26" s="55">
        <f t="shared" si="3"/>
        <v>99.7472</v>
      </c>
      <c r="N26" s="35" t="s">
        <v>100</v>
      </c>
      <c r="O26" s="56" t="s">
        <v>27</v>
      </c>
      <c r="P26" s="57"/>
      <c r="Q26" s="67"/>
    </row>
    <row r="27" s="4" customFormat="1" ht="18.6" customHeight="1" spans="1:17">
      <c r="A27" s="32">
        <v>21</v>
      </c>
      <c r="B27" s="33" t="s">
        <v>101</v>
      </c>
      <c r="C27" s="34" t="s">
        <v>22</v>
      </c>
      <c r="D27" s="35" t="s">
        <v>53</v>
      </c>
      <c r="E27" s="35" t="s">
        <v>102</v>
      </c>
      <c r="F27" s="34" t="s">
        <v>76</v>
      </c>
      <c r="G27" s="36">
        <v>5</v>
      </c>
      <c r="H27" s="36">
        <v>5</v>
      </c>
      <c r="I27" s="52">
        <f t="shared" si="0"/>
        <v>5600</v>
      </c>
      <c r="J27" s="53">
        <f t="shared" si="1"/>
        <v>341.6</v>
      </c>
      <c r="K27" s="54">
        <v>0.8</v>
      </c>
      <c r="L27" s="53">
        <f t="shared" si="2"/>
        <v>273.28</v>
      </c>
      <c r="M27" s="55">
        <f t="shared" si="3"/>
        <v>68.32</v>
      </c>
      <c r="N27" s="35" t="s">
        <v>103</v>
      </c>
      <c r="O27" s="56" t="s">
        <v>27</v>
      </c>
      <c r="P27" s="29"/>
      <c r="Q27" s="67"/>
    </row>
    <row r="28" s="4" customFormat="1" ht="18.6" customHeight="1" spans="1:17">
      <c r="A28" s="32">
        <v>22</v>
      </c>
      <c r="B28" s="33" t="s">
        <v>104</v>
      </c>
      <c r="C28" s="34" t="s">
        <v>22</v>
      </c>
      <c r="D28" s="35" t="s">
        <v>105</v>
      </c>
      <c r="E28" s="35" t="s">
        <v>106</v>
      </c>
      <c r="F28" s="34" t="s">
        <v>76</v>
      </c>
      <c r="G28" s="36">
        <v>5</v>
      </c>
      <c r="H28" s="36">
        <v>5</v>
      </c>
      <c r="I28" s="52">
        <f t="shared" si="0"/>
        <v>5600</v>
      </c>
      <c r="J28" s="53">
        <f t="shared" si="1"/>
        <v>341.6</v>
      </c>
      <c r="K28" s="54">
        <v>0.8</v>
      </c>
      <c r="L28" s="53">
        <f t="shared" si="2"/>
        <v>273.28</v>
      </c>
      <c r="M28" s="55">
        <f t="shared" si="3"/>
        <v>68.32</v>
      </c>
      <c r="N28" s="35" t="s">
        <v>107</v>
      </c>
      <c r="O28" s="56" t="s">
        <v>27</v>
      </c>
      <c r="P28" s="29"/>
      <c r="Q28" s="67"/>
    </row>
    <row r="29" s="4" customFormat="1" ht="18.6" customHeight="1" spans="1:17">
      <c r="A29" s="32">
        <v>23</v>
      </c>
      <c r="B29" s="33" t="s">
        <v>108</v>
      </c>
      <c r="C29" s="34" t="s">
        <v>22</v>
      </c>
      <c r="D29" s="35" t="s">
        <v>109</v>
      </c>
      <c r="E29" s="35" t="s">
        <v>110</v>
      </c>
      <c r="F29" s="34" t="s">
        <v>76</v>
      </c>
      <c r="G29" s="36">
        <v>6</v>
      </c>
      <c r="H29" s="36">
        <v>6</v>
      </c>
      <c r="I29" s="52">
        <f t="shared" si="0"/>
        <v>6720</v>
      </c>
      <c r="J29" s="53">
        <f t="shared" si="1"/>
        <v>409.92</v>
      </c>
      <c r="K29" s="54">
        <v>0.8</v>
      </c>
      <c r="L29" s="53">
        <f t="shared" si="2"/>
        <v>327.936</v>
      </c>
      <c r="M29" s="55">
        <f t="shared" si="3"/>
        <v>81.984</v>
      </c>
      <c r="N29" s="35" t="s">
        <v>111</v>
      </c>
      <c r="O29" s="56" t="s">
        <v>27</v>
      </c>
      <c r="P29" s="29"/>
      <c r="Q29" s="67"/>
    </row>
    <row r="30" s="4" customFormat="1" ht="18.6" customHeight="1" spans="1:17">
      <c r="A30" s="32">
        <v>24</v>
      </c>
      <c r="B30" s="33" t="s">
        <v>112</v>
      </c>
      <c r="C30" s="34" t="s">
        <v>22</v>
      </c>
      <c r="D30" s="35" t="s">
        <v>71</v>
      </c>
      <c r="E30" s="35" t="s">
        <v>113</v>
      </c>
      <c r="F30" s="34" t="s">
        <v>76</v>
      </c>
      <c r="G30" s="36">
        <v>10</v>
      </c>
      <c r="H30" s="36">
        <v>10</v>
      </c>
      <c r="I30" s="52">
        <f t="shared" si="0"/>
        <v>11200</v>
      </c>
      <c r="J30" s="53">
        <f t="shared" si="1"/>
        <v>683.2</v>
      </c>
      <c r="K30" s="54">
        <v>0.8</v>
      </c>
      <c r="L30" s="53">
        <f t="shared" si="2"/>
        <v>546.56</v>
      </c>
      <c r="M30" s="55">
        <f t="shared" si="3"/>
        <v>136.64</v>
      </c>
      <c r="N30" s="35" t="s">
        <v>114</v>
      </c>
      <c r="O30" s="56" t="s">
        <v>27</v>
      </c>
      <c r="P30" s="29"/>
      <c r="Q30" s="67"/>
    </row>
    <row r="31" s="4" customFormat="1" ht="18.6" customHeight="1" spans="1:17">
      <c r="A31" s="32">
        <v>25</v>
      </c>
      <c r="B31" s="33" t="s">
        <v>115</v>
      </c>
      <c r="C31" s="34" t="s">
        <v>22</v>
      </c>
      <c r="D31" s="35" t="s">
        <v>49</v>
      </c>
      <c r="E31" s="35" t="s">
        <v>116</v>
      </c>
      <c r="F31" s="34" t="s">
        <v>76</v>
      </c>
      <c r="G31" s="36">
        <v>12</v>
      </c>
      <c r="H31" s="36">
        <v>12</v>
      </c>
      <c r="I31" s="52">
        <f t="shared" si="0"/>
        <v>13440</v>
      </c>
      <c r="J31" s="53">
        <f t="shared" si="1"/>
        <v>819.84</v>
      </c>
      <c r="K31" s="54">
        <v>0.8</v>
      </c>
      <c r="L31" s="53">
        <f t="shared" si="2"/>
        <v>655.872</v>
      </c>
      <c r="M31" s="55">
        <f t="shared" si="3"/>
        <v>163.968</v>
      </c>
      <c r="N31" s="35" t="s">
        <v>117</v>
      </c>
      <c r="O31" s="56" t="s">
        <v>27</v>
      </c>
      <c r="P31" s="29"/>
      <c r="Q31" s="67"/>
    </row>
    <row r="32" s="4" customFormat="1" ht="18.6" customHeight="1" spans="1:17">
      <c r="A32" s="32">
        <v>26</v>
      </c>
      <c r="B32" s="33" t="s">
        <v>118</v>
      </c>
      <c r="C32" s="34" t="s">
        <v>22</v>
      </c>
      <c r="D32" s="35" t="s">
        <v>119</v>
      </c>
      <c r="E32" s="35" t="s">
        <v>120</v>
      </c>
      <c r="F32" s="34" t="s">
        <v>76</v>
      </c>
      <c r="G32" s="36">
        <v>4</v>
      </c>
      <c r="H32" s="36">
        <v>4</v>
      </c>
      <c r="I32" s="52">
        <f t="shared" si="0"/>
        <v>4480</v>
      </c>
      <c r="J32" s="53">
        <f t="shared" si="1"/>
        <v>273.28</v>
      </c>
      <c r="K32" s="54">
        <v>0.8</v>
      </c>
      <c r="L32" s="53">
        <f t="shared" si="2"/>
        <v>218.624</v>
      </c>
      <c r="M32" s="55">
        <f t="shared" si="3"/>
        <v>54.656</v>
      </c>
      <c r="N32" s="35" t="s">
        <v>121</v>
      </c>
      <c r="O32" s="56" t="s">
        <v>27</v>
      </c>
      <c r="P32" s="29"/>
      <c r="Q32" s="67"/>
    </row>
    <row r="33" s="4" customFormat="1" ht="18.6" customHeight="1" spans="1:17">
      <c r="A33" s="32">
        <v>27</v>
      </c>
      <c r="B33" s="33" t="s">
        <v>122</v>
      </c>
      <c r="C33" s="34" t="s">
        <v>22</v>
      </c>
      <c r="D33" s="35" t="s">
        <v>23</v>
      </c>
      <c r="E33" s="35" t="s">
        <v>123</v>
      </c>
      <c r="F33" s="34" t="s">
        <v>76</v>
      </c>
      <c r="G33" s="36">
        <v>10</v>
      </c>
      <c r="H33" s="36">
        <v>10</v>
      </c>
      <c r="I33" s="52">
        <f t="shared" si="0"/>
        <v>11200</v>
      </c>
      <c r="J33" s="53">
        <f t="shared" si="1"/>
        <v>683.2</v>
      </c>
      <c r="K33" s="54">
        <v>0.8</v>
      </c>
      <c r="L33" s="53">
        <f t="shared" si="2"/>
        <v>546.56</v>
      </c>
      <c r="M33" s="55">
        <f t="shared" si="3"/>
        <v>136.64</v>
      </c>
      <c r="N33" s="35" t="s">
        <v>124</v>
      </c>
      <c r="O33" s="56" t="s">
        <v>27</v>
      </c>
      <c r="P33" s="29"/>
      <c r="Q33" s="67"/>
    </row>
    <row r="34" s="4" customFormat="1" ht="18.6" customHeight="1" spans="1:17">
      <c r="A34" s="32">
        <v>28</v>
      </c>
      <c r="B34" s="33" t="s">
        <v>125</v>
      </c>
      <c r="C34" s="34" t="s">
        <v>22</v>
      </c>
      <c r="D34" s="35" t="s">
        <v>126</v>
      </c>
      <c r="E34" s="35" t="s">
        <v>127</v>
      </c>
      <c r="F34" s="34" t="s">
        <v>76</v>
      </c>
      <c r="G34" s="36">
        <v>8</v>
      </c>
      <c r="H34" s="36">
        <v>8</v>
      </c>
      <c r="I34" s="52">
        <f t="shared" si="0"/>
        <v>8960</v>
      </c>
      <c r="J34" s="53">
        <f t="shared" si="1"/>
        <v>546.56</v>
      </c>
      <c r="K34" s="54">
        <v>0.8</v>
      </c>
      <c r="L34" s="53">
        <f t="shared" si="2"/>
        <v>437.248</v>
      </c>
      <c r="M34" s="55">
        <f t="shared" si="3"/>
        <v>109.312</v>
      </c>
      <c r="N34" s="35" t="s">
        <v>128</v>
      </c>
      <c r="O34" s="56" t="s">
        <v>27</v>
      </c>
      <c r="P34" s="29"/>
      <c r="Q34" s="67"/>
    </row>
    <row r="35" s="4" customFormat="1" ht="18.6" customHeight="1" spans="1:17">
      <c r="A35" s="32">
        <v>29</v>
      </c>
      <c r="B35" s="33" t="s">
        <v>129</v>
      </c>
      <c r="C35" s="34" t="s">
        <v>22</v>
      </c>
      <c r="D35" s="35" t="s">
        <v>49</v>
      </c>
      <c r="E35" s="35" t="s">
        <v>130</v>
      </c>
      <c r="F35" s="34" t="s">
        <v>76</v>
      </c>
      <c r="G35" s="36">
        <v>10</v>
      </c>
      <c r="H35" s="36">
        <v>10</v>
      </c>
      <c r="I35" s="52">
        <f t="shared" si="0"/>
        <v>11200</v>
      </c>
      <c r="J35" s="53">
        <f t="shared" si="1"/>
        <v>683.2</v>
      </c>
      <c r="K35" s="54">
        <v>0.8</v>
      </c>
      <c r="L35" s="53">
        <f t="shared" si="2"/>
        <v>546.56</v>
      </c>
      <c r="M35" s="55">
        <f t="shared" si="3"/>
        <v>136.64</v>
      </c>
      <c r="N35" s="35" t="s">
        <v>131</v>
      </c>
      <c r="O35" s="56" t="s">
        <v>27</v>
      </c>
      <c r="P35" s="29"/>
      <c r="Q35" s="67"/>
    </row>
    <row r="36" s="4" customFormat="1" ht="18.6" customHeight="1" spans="1:17">
      <c r="A36" s="32">
        <v>30</v>
      </c>
      <c r="B36" s="33" t="s">
        <v>132</v>
      </c>
      <c r="C36" s="34" t="s">
        <v>22</v>
      </c>
      <c r="D36" s="35" t="s">
        <v>83</v>
      </c>
      <c r="E36" s="35" t="s">
        <v>133</v>
      </c>
      <c r="F36" s="34" t="s">
        <v>76</v>
      </c>
      <c r="G36" s="36">
        <v>10</v>
      </c>
      <c r="H36" s="36">
        <v>10</v>
      </c>
      <c r="I36" s="52">
        <f t="shared" si="0"/>
        <v>11200</v>
      </c>
      <c r="J36" s="53">
        <f t="shared" si="1"/>
        <v>683.2</v>
      </c>
      <c r="K36" s="54">
        <v>0.8</v>
      </c>
      <c r="L36" s="53">
        <f t="shared" si="2"/>
        <v>546.56</v>
      </c>
      <c r="M36" s="55">
        <f t="shared" si="3"/>
        <v>136.64</v>
      </c>
      <c r="N36" s="35" t="s">
        <v>134</v>
      </c>
      <c r="O36" s="56" t="s">
        <v>27</v>
      </c>
      <c r="P36" s="29"/>
      <c r="Q36" s="67"/>
    </row>
    <row r="37" s="4" customFormat="1" ht="18.6" customHeight="1" spans="1:17">
      <c r="A37" s="32">
        <v>31</v>
      </c>
      <c r="B37" s="33" t="s">
        <v>135</v>
      </c>
      <c r="C37" s="34" t="s">
        <v>22</v>
      </c>
      <c r="D37" s="35" t="s">
        <v>41</v>
      </c>
      <c r="E37" s="35" t="s">
        <v>136</v>
      </c>
      <c r="F37" s="34" t="s">
        <v>137</v>
      </c>
      <c r="G37" s="36">
        <v>8</v>
      </c>
      <c r="H37" s="36">
        <v>8</v>
      </c>
      <c r="I37" s="52">
        <f t="shared" si="0"/>
        <v>8960</v>
      </c>
      <c r="J37" s="53">
        <f t="shared" si="1"/>
        <v>546.56</v>
      </c>
      <c r="K37" s="54">
        <v>0.8</v>
      </c>
      <c r="L37" s="53">
        <f t="shared" si="2"/>
        <v>437.248</v>
      </c>
      <c r="M37" s="55">
        <f t="shared" si="3"/>
        <v>109.312</v>
      </c>
      <c r="N37" s="35" t="s">
        <v>138</v>
      </c>
      <c r="O37" s="56" t="s">
        <v>27</v>
      </c>
      <c r="P37" s="29"/>
      <c r="Q37" s="67"/>
    </row>
    <row r="38" s="4" customFormat="1" ht="18.6" customHeight="1" spans="1:17">
      <c r="A38" s="32">
        <v>32</v>
      </c>
      <c r="B38" s="33" t="s">
        <v>139</v>
      </c>
      <c r="C38" s="34" t="s">
        <v>22</v>
      </c>
      <c r="D38" s="35" t="s">
        <v>140</v>
      </c>
      <c r="E38" s="35" t="s">
        <v>141</v>
      </c>
      <c r="F38" s="34" t="s">
        <v>137</v>
      </c>
      <c r="G38" s="36">
        <v>10</v>
      </c>
      <c r="H38" s="36">
        <v>10</v>
      </c>
      <c r="I38" s="52">
        <f t="shared" si="0"/>
        <v>11200</v>
      </c>
      <c r="J38" s="53">
        <f t="shared" si="1"/>
        <v>683.2</v>
      </c>
      <c r="K38" s="54">
        <v>0.8</v>
      </c>
      <c r="L38" s="53">
        <f t="shared" si="2"/>
        <v>546.56</v>
      </c>
      <c r="M38" s="55">
        <f t="shared" si="3"/>
        <v>136.64</v>
      </c>
      <c r="N38" s="35" t="s">
        <v>142</v>
      </c>
      <c r="O38" s="56" t="s">
        <v>27</v>
      </c>
      <c r="P38" s="29"/>
      <c r="Q38" s="67"/>
    </row>
    <row r="39" s="4" customFormat="1" ht="18.6" customHeight="1" spans="1:17">
      <c r="A39" s="32">
        <v>33</v>
      </c>
      <c r="B39" s="33" t="s">
        <v>143</v>
      </c>
      <c r="C39" s="34" t="s">
        <v>22</v>
      </c>
      <c r="D39" s="35" t="s">
        <v>144</v>
      </c>
      <c r="E39" s="35" t="s">
        <v>145</v>
      </c>
      <c r="F39" s="34" t="s">
        <v>137</v>
      </c>
      <c r="G39" s="36">
        <v>96</v>
      </c>
      <c r="H39" s="36">
        <v>96</v>
      </c>
      <c r="I39" s="52">
        <f t="shared" si="0"/>
        <v>107520</v>
      </c>
      <c r="J39" s="53">
        <f t="shared" si="1"/>
        <v>6558.72</v>
      </c>
      <c r="K39" s="54">
        <v>0.8</v>
      </c>
      <c r="L39" s="53">
        <f t="shared" si="2"/>
        <v>5246.976</v>
      </c>
      <c r="M39" s="55">
        <f t="shared" si="3"/>
        <v>1311.744</v>
      </c>
      <c r="N39" s="35" t="s">
        <v>146</v>
      </c>
      <c r="O39" s="56" t="s">
        <v>27</v>
      </c>
      <c r="P39" s="58"/>
      <c r="Q39" s="67"/>
    </row>
    <row r="40" s="4" customFormat="1" ht="18.6" customHeight="1" spans="1:17">
      <c r="A40" s="32">
        <v>34</v>
      </c>
      <c r="B40" s="33" t="s">
        <v>147</v>
      </c>
      <c r="C40" s="34" t="s">
        <v>22</v>
      </c>
      <c r="D40" s="35" t="s">
        <v>148</v>
      </c>
      <c r="E40" s="35" t="s">
        <v>149</v>
      </c>
      <c r="F40" s="34" t="s">
        <v>137</v>
      </c>
      <c r="G40" s="36">
        <v>4.8</v>
      </c>
      <c r="H40" s="36">
        <v>4.8</v>
      </c>
      <c r="I40" s="52">
        <f t="shared" ref="I40:I71" si="4">G40*1120</f>
        <v>5376</v>
      </c>
      <c r="J40" s="53">
        <f t="shared" ref="J40:J71" si="5">G40*68.32</f>
        <v>327.936</v>
      </c>
      <c r="K40" s="54">
        <v>0.8</v>
      </c>
      <c r="L40" s="53">
        <f t="shared" ref="L40:L71" si="6">J40*K40</f>
        <v>262.3488</v>
      </c>
      <c r="M40" s="55">
        <f t="shared" ref="M40:M71" si="7">G40*13.664</f>
        <v>65.5872</v>
      </c>
      <c r="N40" s="35" t="s">
        <v>150</v>
      </c>
      <c r="O40" s="56" t="s">
        <v>27</v>
      </c>
      <c r="P40" s="29"/>
      <c r="Q40" s="67"/>
    </row>
    <row r="41" s="4" customFormat="1" ht="18.6" customHeight="1" spans="1:17">
      <c r="A41" s="32">
        <v>35</v>
      </c>
      <c r="B41" s="33" t="s">
        <v>151</v>
      </c>
      <c r="C41" s="34" t="s">
        <v>22</v>
      </c>
      <c r="D41" s="35" t="s">
        <v>152</v>
      </c>
      <c r="E41" s="35" t="s">
        <v>153</v>
      </c>
      <c r="F41" s="34" t="s">
        <v>137</v>
      </c>
      <c r="G41" s="36">
        <v>3.9</v>
      </c>
      <c r="H41" s="36">
        <v>3.9</v>
      </c>
      <c r="I41" s="52">
        <f t="shared" si="4"/>
        <v>4368</v>
      </c>
      <c r="J41" s="53">
        <f t="shared" si="5"/>
        <v>266.448</v>
      </c>
      <c r="K41" s="54">
        <v>0.8</v>
      </c>
      <c r="L41" s="53">
        <f t="shared" si="6"/>
        <v>213.1584</v>
      </c>
      <c r="M41" s="55">
        <f t="shared" si="7"/>
        <v>53.2896</v>
      </c>
      <c r="N41" s="35" t="s">
        <v>154</v>
      </c>
      <c r="O41" s="56" t="s">
        <v>27</v>
      </c>
      <c r="P41" s="29"/>
      <c r="Q41" s="67"/>
    </row>
    <row r="42" s="4" customFormat="1" ht="18.6" customHeight="1" spans="1:17">
      <c r="A42" s="32">
        <v>36</v>
      </c>
      <c r="B42" s="33" t="s">
        <v>155</v>
      </c>
      <c r="C42" s="34" t="s">
        <v>22</v>
      </c>
      <c r="D42" s="35" t="s">
        <v>49</v>
      </c>
      <c r="E42" s="35" t="s">
        <v>156</v>
      </c>
      <c r="F42" s="34" t="s">
        <v>137</v>
      </c>
      <c r="G42" s="36">
        <v>10</v>
      </c>
      <c r="H42" s="36">
        <v>10</v>
      </c>
      <c r="I42" s="52">
        <f t="shared" si="4"/>
        <v>11200</v>
      </c>
      <c r="J42" s="53">
        <f t="shared" si="5"/>
        <v>683.2</v>
      </c>
      <c r="K42" s="54">
        <v>0.8</v>
      </c>
      <c r="L42" s="53">
        <f t="shared" si="6"/>
        <v>546.56</v>
      </c>
      <c r="M42" s="55">
        <f t="shared" si="7"/>
        <v>136.64</v>
      </c>
      <c r="N42" s="35" t="s">
        <v>157</v>
      </c>
      <c r="O42" s="56" t="s">
        <v>27</v>
      </c>
      <c r="P42" s="57"/>
      <c r="Q42" s="67"/>
    </row>
    <row r="43" s="4" customFormat="1" ht="18.6" customHeight="1" spans="1:17">
      <c r="A43" s="32">
        <v>37</v>
      </c>
      <c r="B43" s="33" t="s">
        <v>158</v>
      </c>
      <c r="C43" s="34" t="s">
        <v>22</v>
      </c>
      <c r="D43" s="35" t="s">
        <v>159</v>
      </c>
      <c r="E43" s="35" t="s">
        <v>160</v>
      </c>
      <c r="F43" s="34" t="s">
        <v>137</v>
      </c>
      <c r="G43" s="36">
        <v>20</v>
      </c>
      <c r="H43" s="36">
        <v>20</v>
      </c>
      <c r="I43" s="52">
        <f t="shared" si="4"/>
        <v>22400</v>
      </c>
      <c r="J43" s="53">
        <f t="shared" si="5"/>
        <v>1366.4</v>
      </c>
      <c r="K43" s="54">
        <v>0.8</v>
      </c>
      <c r="L43" s="53">
        <f t="shared" si="6"/>
        <v>1093.12</v>
      </c>
      <c r="M43" s="55">
        <f t="shared" si="7"/>
        <v>273.28</v>
      </c>
      <c r="N43" s="35" t="s">
        <v>161</v>
      </c>
      <c r="O43" s="56" t="s">
        <v>27</v>
      </c>
      <c r="P43" s="29"/>
      <c r="Q43" s="67"/>
    </row>
    <row r="44" s="4" customFormat="1" ht="18.6" customHeight="1" spans="1:17">
      <c r="A44" s="32">
        <v>38</v>
      </c>
      <c r="B44" s="33" t="s">
        <v>162</v>
      </c>
      <c r="C44" s="34" t="s">
        <v>22</v>
      </c>
      <c r="D44" s="35" t="s">
        <v>163</v>
      </c>
      <c r="E44" s="35" t="s">
        <v>164</v>
      </c>
      <c r="F44" s="34" t="s">
        <v>137</v>
      </c>
      <c r="G44" s="36">
        <v>11.2</v>
      </c>
      <c r="H44" s="36">
        <v>11.2</v>
      </c>
      <c r="I44" s="52">
        <f t="shared" si="4"/>
        <v>12544</v>
      </c>
      <c r="J44" s="53">
        <f t="shared" si="5"/>
        <v>765.184</v>
      </c>
      <c r="K44" s="54">
        <v>0.8</v>
      </c>
      <c r="L44" s="53">
        <f t="shared" si="6"/>
        <v>612.1472</v>
      </c>
      <c r="M44" s="55">
        <f t="shared" si="7"/>
        <v>153.0368</v>
      </c>
      <c r="N44" s="35" t="s">
        <v>165</v>
      </c>
      <c r="O44" s="56" t="s">
        <v>27</v>
      </c>
      <c r="P44" s="29"/>
      <c r="Q44" s="67"/>
    </row>
    <row r="45" s="4" customFormat="1" ht="18.6" customHeight="1" spans="1:17">
      <c r="A45" s="32">
        <v>39</v>
      </c>
      <c r="B45" s="33" t="s">
        <v>166</v>
      </c>
      <c r="C45" s="34" t="s">
        <v>22</v>
      </c>
      <c r="D45" s="35" t="s">
        <v>167</v>
      </c>
      <c r="E45" s="35" t="s">
        <v>168</v>
      </c>
      <c r="F45" s="34" t="s">
        <v>137</v>
      </c>
      <c r="G45" s="36">
        <v>95</v>
      </c>
      <c r="H45" s="36">
        <v>95</v>
      </c>
      <c r="I45" s="52">
        <f t="shared" si="4"/>
        <v>106400</v>
      </c>
      <c r="J45" s="53">
        <f t="shared" si="5"/>
        <v>6490.4</v>
      </c>
      <c r="K45" s="54">
        <v>0.8</v>
      </c>
      <c r="L45" s="53">
        <f t="shared" si="6"/>
        <v>5192.32</v>
      </c>
      <c r="M45" s="55">
        <f t="shared" si="7"/>
        <v>1298.08</v>
      </c>
      <c r="N45" s="35" t="s">
        <v>169</v>
      </c>
      <c r="O45" s="56" t="s">
        <v>27</v>
      </c>
      <c r="P45" s="29"/>
      <c r="Q45" s="67"/>
    </row>
    <row r="46" s="4" customFormat="1" ht="18.6" customHeight="1" spans="1:17">
      <c r="A46" s="32">
        <v>40</v>
      </c>
      <c r="B46" s="33" t="s">
        <v>170</v>
      </c>
      <c r="C46" s="34" t="s">
        <v>22</v>
      </c>
      <c r="D46" s="35" t="s">
        <v>171</v>
      </c>
      <c r="E46" s="35" t="s">
        <v>172</v>
      </c>
      <c r="F46" s="34" t="s">
        <v>137</v>
      </c>
      <c r="G46" s="36">
        <v>95</v>
      </c>
      <c r="H46" s="36">
        <v>95</v>
      </c>
      <c r="I46" s="52">
        <f t="shared" si="4"/>
        <v>106400</v>
      </c>
      <c r="J46" s="53">
        <f t="shared" si="5"/>
        <v>6490.4</v>
      </c>
      <c r="K46" s="54">
        <v>0.8</v>
      </c>
      <c r="L46" s="53">
        <f t="shared" si="6"/>
        <v>5192.32</v>
      </c>
      <c r="M46" s="55">
        <f t="shared" si="7"/>
        <v>1298.08</v>
      </c>
      <c r="N46" s="35" t="s">
        <v>173</v>
      </c>
      <c r="O46" s="56" t="s">
        <v>27</v>
      </c>
      <c r="P46" s="29"/>
      <c r="Q46" s="67"/>
    </row>
    <row r="47" s="4" customFormat="1" ht="18.6" customHeight="1" spans="1:17">
      <c r="A47" s="32">
        <v>41</v>
      </c>
      <c r="B47" s="33" t="s">
        <v>174</v>
      </c>
      <c r="C47" s="34" t="s">
        <v>22</v>
      </c>
      <c r="D47" s="35" t="s">
        <v>175</v>
      </c>
      <c r="E47" s="35" t="s">
        <v>176</v>
      </c>
      <c r="F47" s="34" t="s">
        <v>137</v>
      </c>
      <c r="G47" s="36">
        <v>7</v>
      </c>
      <c r="H47" s="36">
        <v>7</v>
      </c>
      <c r="I47" s="52">
        <f t="shared" si="4"/>
        <v>7840</v>
      </c>
      <c r="J47" s="53">
        <f t="shared" si="5"/>
        <v>478.24</v>
      </c>
      <c r="K47" s="54">
        <v>0.8</v>
      </c>
      <c r="L47" s="53">
        <f t="shared" si="6"/>
        <v>382.592</v>
      </c>
      <c r="M47" s="55">
        <f t="shared" si="7"/>
        <v>95.648</v>
      </c>
      <c r="N47" s="35" t="s">
        <v>177</v>
      </c>
      <c r="O47" s="56" t="s">
        <v>27</v>
      </c>
      <c r="P47" s="29"/>
      <c r="Q47" s="67"/>
    </row>
    <row r="48" s="4" customFormat="1" ht="18.6" customHeight="1" spans="1:17">
      <c r="A48" s="32">
        <v>42</v>
      </c>
      <c r="B48" s="33" t="s">
        <v>178</v>
      </c>
      <c r="C48" s="34" t="s">
        <v>22</v>
      </c>
      <c r="D48" s="35" t="s">
        <v>179</v>
      </c>
      <c r="E48" s="35" t="s">
        <v>180</v>
      </c>
      <c r="F48" s="34" t="s">
        <v>137</v>
      </c>
      <c r="G48" s="36">
        <v>10</v>
      </c>
      <c r="H48" s="36">
        <v>10</v>
      </c>
      <c r="I48" s="52">
        <f t="shared" si="4"/>
        <v>11200</v>
      </c>
      <c r="J48" s="53">
        <f t="shared" si="5"/>
        <v>683.2</v>
      </c>
      <c r="K48" s="54">
        <v>0.8</v>
      </c>
      <c r="L48" s="53">
        <f t="shared" si="6"/>
        <v>546.56</v>
      </c>
      <c r="M48" s="55">
        <f t="shared" si="7"/>
        <v>136.64</v>
      </c>
      <c r="N48" s="35" t="s">
        <v>181</v>
      </c>
      <c r="O48" s="56" t="s">
        <v>27</v>
      </c>
      <c r="P48" s="29"/>
      <c r="Q48" s="67"/>
    </row>
    <row r="49" s="4" customFormat="1" ht="18.6" customHeight="1" spans="1:17">
      <c r="A49" s="32">
        <v>43</v>
      </c>
      <c r="B49" s="33" t="s">
        <v>182</v>
      </c>
      <c r="C49" s="34" t="s">
        <v>22</v>
      </c>
      <c r="D49" s="35" t="s">
        <v>183</v>
      </c>
      <c r="E49" s="35" t="s">
        <v>184</v>
      </c>
      <c r="F49" s="34" t="s">
        <v>137</v>
      </c>
      <c r="G49" s="36">
        <v>14</v>
      </c>
      <c r="H49" s="36">
        <v>14</v>
      </c>
      <c r="I49" s="52">
        <f t="shared" si="4"/>
        <v>15680</v>
      </c>
      <c r="J49" s="53">
        <f t="shared" si="5"/>
        <v>956.48</v>
      </c>
      <c r="K49" s="54">
        <v>0.8</v>
      </c>
      <c r="L49" s="53">
        <f t="shared" si="6"/>
        <v>765.184</v>
      </c>
      <c r="M49" s="55">
        <f t="shared" si="7"/>
        <v>191.296</v>
      </c>
      <c r="N49" s="35" t="s">
        <v>185</v>
      </c>
      <c r="O49" s="56" t="s">
        <v>27</v>
      </c>
      <c r="P49" s="29"/>
      <c r="Q49" s="67"/>
    </row>
    <row r="50" s="4" customFormat="1" ht="18.6" customHeight="1" spans="1:17">
      <c r="A50" s="32">
        <v>44</v>
      </c>
      <c r="B50" s="33" t="s">
        <v>186</v>
      </c>
      <c r="C50" s="34" t="s">
        <v>22</v>
      </c>
      <c r="D50" s="35" t="s">
        <v>23</v>
      </c>
      <c r="E50" s="35" t="s">
        <v>187</v>
      </c>
      <c r="F50" s="34" t="s">
        <v>137</v>
      </c>
      <c r="G50" s="36">
        <v>6</v>
      </c>
      <c r="H50" s="36">
        <v>6</v>
      </c>
      <c r="I50" s="52">
        <f t="shared" si="4"/>
        <v>6720</v>
      </c>
      <c r="J50" s="53">
        <f t="shared" si="5"/>
        <v>409.92</v>
      </c>
      <c r="K50" s="54">
        <v>0.8</v>
      </c>
      <c r="L50" s="53">
        <f t="shared" si="6"/>
        <v>327.936</v>
      </c>
      <c r="M50" s="55">
        <f t="shared" si="7"/>
        <v>81.984</v>
      </c>
      <c r="N50" s="35" t="s">
        <v>188</v>
      </c>
      <c r="O50" s="56" t="s">
        <v>27</v>
      </c>
      <c r="P50" s="29"/>
      <c r="Q50" s="67"/>
    </row>
    <row r="51" s="4" customFormat="1" ht="18.6" customHeight="1" spans="1:17">
      <c r="A51" s="32">
        <v>45</v>
      </c>
      <c r="B51" s="33" t="s">
        <v>189</v>
      </c>
      <c r="C51" s="34" t="s">
        <v>22</v>
      </c>
      <c r="D51" s="35" t="s">
        <v>71</v>
      </c>
      <c r="E51" s="35" t="s">
        <v>190</v>
      </c>
      <c r="F51" s="34" t="s">
        <v>191</v>
      </c>
      <c r="G51" s="36">
        <v>40</v>
      </c>
      <c r="H51" s="36">
        <v>40</v>
      </c>
      <c r="I51" s="52">
        <f t="shared" si="4"/>
        <v>44800</v>
      </c>
      <c r="J51" s="53">
        <f t="shared" si="5"/>
        <v>2732.8</v>
      </c>
      <c r="K51" s="54">
        <v>0.8</v>
      </c>
      <c r="L51" s="53">
        <f t="shared" si="6"/>
        <v>2186.24</v>
      </c>
      <c r="M51" s="55">
        <f t="shared" si="7"/>
        <v>546.56</v>
      </c>
      <c r="N51" s="35" t="s">
        <v>192</v>
      </c>
      <c r="O51" s="56" t="s">
        <v>27</v>
      </c>
      <c r="P51" s="29"/>
      <c r="Q51" s="67"/>
    </row>
    <row r="52" s="4" customFormat="1" ht="18.6" customHeight="1" spans="1:17">
      <c r="A52" s="32">
        <v>46</v>
      </c>
      <c r="B52" s="33" t="s">
        <v>193</v>
      </c>
      <c r="C52" s="34" t="s">
        <v>22</v>
      </c>
      <c r="D52" s="35" t="s">
        <v>71</v>
      </c>
      <c r="E52" s="35" t="s">
        <v>194</v>
      </c>
      <c r="F52" s="34" t="s">
        <v>191</v>
      </c>
      <c r="G52" s="36">
        <v>8</v>
      </c>
      <c r="H52" s="36">
        <v>8</v>
      </c>
      <c r="I52" s="52">
        <f t="shared" si="4"/>
        <v>8960</v>
      </c>
      <c r="J52" s="53">
        <f t="shared" si="5"/>
        <v>546.56</v>
      </c>
      <c r="K52" s="54">
        <v>0.8</v>
      </c>
      <c r="L52" s="53">
        <f t="shared" si="6"/>
        <v>437.248</v>
      </c>
      <c r="M52" s="55">
        <f t="shared" si="7"/>
        <v>109.312</v>
      </c>
      <c r="N52" s="35" t="s">
        <v>195</v>
      </c>
      <c r="O52" s="56" t="s">
        <v>27</v>
      </c>
      <c r="P52" s="29"/>
      <c r="Q52" s="67"/>
    </row>
    <row r="53" s="4" customFormat="1" ht="18.6" customHeight="1" spans="1:17">
      <c r="A53" s="32">
        <v>47</v>
      </c>
      <c r="B53" s="33" t="s">
        <v>196</v>
      </c>
      <c r="C53" s="34" t="s">
        <v>22</v>
      </c>
      <c r="D53" s="35" t="s">
        <v>152</v>
      </c>
      <c r="E53" s="35" t="s">
        <v>197</v>
      </c>
      <c r="F53" s="34" t="s">
        <v>191</v>
      </c>
      <c r="G53" s="36">
        <v>5</v>
      </c>
      <c r="H53" s="36">
        <v>5</v>
      </c>
      <c r="I53" s="52">
        <f t="shared" si="4"/>
        <v>5600</v>
      </c>
      <c r="J53" s="53">
        <f t="shared" si="5"/>
        <v>341.6</v>
      </c>
      <c r="K53" s="54">
        <v>0.8</v>
      </c>
      <c r="L53" s="53">
        <f t="shared" si="6"/>
        <v>273.28</v>
      </c>
      <c r="M53" s="55">
        <f t="shared" si="7"/>
        <v>68.32</v>
      </c>
      <c r="N53" s="35" t="s">
        <v>198</v>
      </c>
      <c r="O53" s="56" t="s">
        <v>27</v>
      </c>
      <c r="P53" s="29"/>
      <c r="Q53" s="67"/>
    </row>
    <row r="54" s="4" customFormat="1" ht="18.6" customHeight="1" spans="1:17">
      <c r="A54" s="32">
        <v>48</v>
      </c>
      <c r="B54" s="33" t="s">
        <v>199</v>
      </c>
      <c r="C54" s="34" t="s">
        <v>22</v>
      </c>
      <c r="D54" s="35" t="s">
        <v>91</v>
      </c>
      <c r="E54" s="35" t="s">
        <v>200</v>
      </c>
      <c r="F54" s="34" t="s">
        <v>191</v>
      </c>
      <c r="G54" s="36">
        <v>10</v>
      </c>
      <c r="H54" s="36">
        <v>10</v>
      </c>
      <c r="I54" s="52">
        <f t="shared" si="4"/>
        <v>11200</v>
      </c>
      <c r="J54" s="53">
        <f t="shared" si="5"/>
        <v>683.2</v>
      </c>
      <c r="K54" s="54">
        <v>0.8</v>
      </c>
      <c r="L54" s="53">
        <f t="shared" si="6"/>
        <v>546.56</v>
      </c>
      <c r="M54" s="55">
        <f t="shared" si="7"/>
        <v>136.64</v>
      </c>
      <c r="N54" s="35" t="s">
        <v>201</v>
      </c>
      <c r="O54" s="56" t="s">
        <v>27</v>
      </c>
      <c r="P54" s="29"/>
      <c r="Q54" s="67"/>
    </row>
    <row r="55" s="4" customFormat="1" ht="18.6" customHeight="1" spans="1:17">
      <c r="A55" s="32">
        <v>49</v>
      </c>
      <c r="B55" s="33" t="s">
        <v>202</v>
      </c>
      <c r="C55" s="34" t="s">
        <v>22</v>
      </c>
      <c r="D55" s="35" t="s">
        <v>203</v>
      </c>
      <c r="E55" s="35" t="s">
        <v>168</v>
      </c>
      <c r="F55" s="34" t="s">
        <v>191</v>
      </c>
      <c r="G55" s="36">
        <v>45</v>
      </c>
      <c r="H55" s="36">
        <v>45</v>
      </c>
      <c r="I55" s="52">
        <f t="shared" si="4"/>
        <v>50400</v>
      </c>
      <c r="J55" s="53">
        <f t="shared" si="5"/>
        <v>3074.4</v>
      </c>
      <c r="K55" s="54">
        <v>0.8</v>
      </c>
      <c r="L55" s="53">
        <f t="shared" si="6"/>
        <v>2459.52</v>
      </c>
      <c r="M55" s="55">
        <f t="shared" si="7"/>
        <v>614.88</v>
      </c>
      <c r="N55" s="35" t="s">
        <v>204</v>
      </c>
      <c r="O55" s="56" t="s">
        <v>27</v>
      </c>
      <c r="P55" s="29"/>
      <c r="Q55" s="67"/>
    </row>
    <row r="56" s="4" customFormat="1" ht="18.6" customHeight="1" spans="1:17">
      <c r="A56" s="32">
        <v>50</v>
      </c>
      <c r="B56" s="33" t="s">
        <v>205</v>
      </c>
      <c r="C56" s="34" t="s">
        <v>22</v>
      </c>
      <c r="D56" s="35" t="s">
        <v>23</v>
      </c>
      <c r="E56" s="35" t="s">
        <v>206</v>
      </c>
      <c r="F56" s="34" t="s">
        <v>191</v>
      </c>
      <c r="G56" s="36">
        <v>10</v>
      </c>
      <c r="H56" s="36">
        <v>10</v>
      </c>
      <c r="I56" s="52">
        <f t="shared" si="4"/>
        <v>11200</v>
      </c>
      <c r="J56" s="53">
        <f t="shared" si="5"/>
        <v>683.2</v>
      </c>
      <c r="K56" s="54">
        <v>0.8</v>
      </c>
      <c r="L56" s="53">
        <f t="shared" si="6"/>
        <v>546.56</v>
      </c>
      <c r="M56" s="55">
        <f t="shared" si="7"/>
        <v>136.64</v>
      </c>
      <c r="N56" s="35" t="s">
        <v>207</v>
      </c>
      <c r="O56" s="56" t="s">
        <v>27</v>
      </c>
      <c r="P56" s="29"/>
      <c r="Q56" s="67"/>
    </row>
    <row r="57" s="4" customFormat="1" ht="18.6" customHeight="1" spans="1:17">
      <c r="A57" s="32">
        <v>51</v>
      </c>
      <c r="B57" s="33" t="s">
        <v>208</v>
      </c>
      <c r="C57" s="34" t="s">
        <v>22</v>
      </c>
      <c r="D57" s="35" t="s">
        <v>23</v>
      </c>
      <c r="E57" s="35" t="s">
        <v>209</v>
      </c>
      <c r="F57" s="34" t="s">
        <v>191</v>
      </c>
      <c r="G57" s="36">
        <v>8</v>
      </c>
      <c r="H57" s="36">
        <v>8</v>
      </c>
      <c r="I57" s="52">
        <f t="shared" si="4"/>
        <v>8960</v>
      </c>
      <c r="J57" s="53">
        <f t="shared" si="5"/>
        <v>546.56</v>
      </c>
      <c r="K57" s="54">
        <v>0.8</v>
      </c>
      <c r="L57" s="53">
        <f t="shared" si="6"/>
        <v>437.248</v>
      </c>
      <c r="M57" s="55">
        <f t="shared" si="7"/>
        <v>109.312</v>
      </c>
      <c r="N57" s="35" t="s">
        <v>210</v>
      </c>
      <c r="O57" s="56" t="s">
        <v>27</v>
      </c>
      <c r="P57" s="57"/>
      <c r="Q57" s="67"/>
    </row>
    <row r="58" s="4" customFormat="1" ht="18.6" customHeight="1" spans="1:17">
      <c r="A58" s="32">
        <v>52</v>
      </c>
      <c r="B58" s="33" t="s">
        <v>211</v>
      </c>
      <c r="C58" s="34" t="s">
        <v>22</v>
      </c>
      <c r="D58" s="35" t="s">
        <v>29</v>
      </c>
      <c r="E58" s="35" t="s">
        <v>212</v>
      </c>
      <c r="F58" s="34" t="s">
        <v>191</v>
      </c>
      <c r="G58" s="36">
        <v>8</v>
      </c>
      <c r="H58" s="36">
        <v>8</v>
      </c>
      <c r="I58" s="52">
        <f t="shared" si="4"/>
        <v>8960</v>
      </c>
      <c r="J58" s="53">
        <f t="shared" si="5"/>
        <v>546.56</v>
      </c>
      <c r="K58" s="54">
        <v>0.8</v>
      </c>
      <c r="L58" s="53">
        <f t="shared" si="6"/>
        <v>437.248</v>
      </c>
      <c r="M58" s="55">
        <f t="shared" si="7"/>
        <v>109.312</v>
      </c>
      <c r="N58" s="35" t="s">
        <v>213</v>
      </c>
      <c r="O58" s="56" t="s">
        <v>27</v>
      </c>
      <c r="P58" s="29"/>
      <c r="Q58" s="67"/>
    </row>
    <row r="59" s="4" customFormat="1" ht="18.6" customHeight="1" spans="1:17">
      <c r="A59" s="32">
        <v>53</v>
      </c>
      <c r="B59" s="33" t="s">
        <v>214</v>
      </c>
      <c r="C59" s="34" t="s">
        <v>22</v>
      </c>
      <c r="D59" s="35" t="s">
        <v>215</v>
      </c>
      <c r="E59" s="35" t="s">
        <v>216</v>
      </c>
      <c r="F59" s="34" t="s">
        <v>191</v>
      </c>
      <c r="G59" s="36">
        <v>5.2</v>
      </c>
      <c r="H59" s="36">
        <v>5.2</v>
      </c>
      <c r="I59" s="52">
        <f t="shared" si="4"/>
        <v>5824</v>
      </c>
      <c r="J59" s="53">
        <f t="shared" si="5"/>
        <v>355.264</v>
      </c>
      <c r="K59" s="54">
        <v>0.8</v>
      </c>
      <c r="L59" s="53">
        <f t="shared" si="6"/>
        <v>284.2112</v>
      </c>
      <c r="M59" s="55">
        <f t="shared" si="7"/>
        <v>71.0528</v>
      </c>
      <c r="N59" s="35" t="s">
        <v>217</v>
      </c>
      <c r="O59" s="56" t="s">
        <v>27</v>
      </c>
      <c r="P59" s="29"/>
      <c r="Q59" s="67"/>
    </row>
    <row r="60" s="4" customFormat="1" ht="18.6" customHeight="1" spans="1:17">
      <c r="A60" s="32">
        <v>54</v>
      </c>
      <c r="B60" s="33" t="s">
        <v>218</v>
      </c>
      <c r="C60" s="34" t="s">
        <v>22</v>
      </c>
      <c r="D60" s="35" t="s">
        <v>37</v>
      </c>
      <c r="E60" s="35" t="s">
        <v>219</v>
      </c>
      <c r="F60" s="34" t="s">
        <v>191</v>
      </c>
      <c r="G60" s="36">
        <v>5.2</v>
      </c>
      <c r="H60" s="36">
        <v>5.2</v>
      </c>
      <c r="I60" s="52">
        <f t="shared" si="4"/>
        <v>5824</v>
      </c>
      <c r="J60" s="53">
        <f t="shared" si="5"/>
        <v>355.264</v>
      </c>
      <c r="K60" s="54">
        <v>0.8</v>
      </c>
      <c r="L60" s="53">
        <f t="shared" si="6"/>
        <v>284.2112</v>
      </c>
      <c r="M60" s="55">
        <f t="shared" si="7"/>
        <v>71.0528</v>
      </c>
      <c r="N60" s="35" t="s">
        <v>220</v>
      </c>
      <c r="O60" s="56" t="s">
        <v>27</v>
      </c>
      <c r="P60" s="29"/>
      <c r="Q60" s="67"/>
    </row>
    <row r="61" s="4" customFormat="1" ht="18.6" customHeight="1" spans="1:17">
      <c r="A61" s="32">
        <v>55</v>
      </c>
      <c r="B61" s="33" t="s">
        <v>221</v>
      </c>
      <c r="C61" s="34" t="s">
        <v>22</v>
      </c>
      <c r="D61" s="35" t="s">
        <v>119</v>
      </c>
      <c r="E61" s="35" t="s">
        <v>222</v>
      </c>
      <c r="F61" s="34" t="s">
        <v>191</v>
      </c>
      <c r="G61" s="36">
        <v>5.2</v>
      </c>
      <c r="H61" s="36">
        <v>5.2</v>
      </c>
      <c r="I61" s="52">
        <f t="shared" si="4"/>
        <v>5824</v>
      </c>
      <c r="J61" s="53">
        <f t="shared" si="5"/>
        <v>355.264</v>
      </c>
      <c r="K61" s="54">
        <v>0.8</v>
      </c>
      <c r="L61" s="53">
        <f t="shared" si="6"/>
        <v>284.2112</v>
      </c>
      <c r="M61" s="55">
        <f t="shared" si="7"/>
        <v>71.0528</v>
      </c>
      <c r="N61" s="35" t="s">
        <v>223</v>
      </c>
      <c r="O61" s="56" t="s">
        <v>27</v>
      </c>
      <c r="P61" s="29"/>
      <c r="Q61" s="67"/>
    </row>
    <row r="62" s="4" customFormat="1" ht="18.6" customHeight="1" spans="1:17">
      <c r="A62" s="32">
        <v>56</v>
      </c>
      <c r="B62" s="33" t="s">
        <v>224</v>
      </c>
      <c r="C62" s="34" t="s">
        <v>22</v>
      </c>
      <c r="D62" s="35" t="s">
        <v>225</v>
      </c>
      <c r="E62" s="35" t="s">
        <v>226</v>
      </c>
      <c r="F62" s="34" t="s">
        <v>191</v>
      </c>
      <c r="G62" s="36">
        <v>15</v>
      </c>
      <c r="H62" s="36">
        <v>15</v>
      </c>
      <c r="I62" s="52">
        <f t="shared" si="4"/>
        <v>16800</v>
      </c>
      <c r="J62" s="53">
        <f t="shared" si="5"/>
        <v>1024.8</v>
      </c>
      <c r="K62" s="54">
        <v>0.8</v>
      </c>
      <c r="L62" s="53">
        <f t="shared" si="6"/>
        <v>819.84</v>
      </c>
      <c r="M62" s="55">
        <f t="shared" si="7"/>
        <v>204.96</v>
      </c>
      <c r="N62" s="35" t="s">
        <v>227</v>
      </c>
      <c r="O62" s="56" t="s">
        <v>27</v>
      </c>
      <c r="P62" s="29"/>
      <c r="Q62" s="67"/>
    </row>
    <row r="63" s="4" customFormat="1" ht="18.6" customHeight="1" spans="1:17">
      <c r="A63" s="32">
        <v>57</v>
      </c>
      <c r="B63" s="33" t="s">
        <v>228</v>
      </c>
      <c r="C63" s="34" t="s">
        <v>22</v>
      </c>
      <c r="D63" s="35" t="s">
        <v>23</v>
      </c>
      <c r="E63" s="35" t="s">
        <v>229</v>
      </c>
      <c r="F63" s="34" t="s">
        <v>191</v>
      </c>
      <c r="G63" s="36">
        <v>3.9</v>
      </c>
      <c r="H63" s="36">
        <v>3.9</v>
      </c>
      <c r="I63" s="52">
        <f t="shared" si="4"/>
        <v>4368</v>
      </c>
      <c r="J63" s="53">
        <f t="shared" si="5"/>
        <v>266.448</v>
      </c>
      <c r="K63" s="54">
        <v>0.8</v>
      </c>
      <c r="L63" s="53">
        <f t="shared" si="6"/>
        <v>213.1584</v>
      </c>
      <c r="M63" s="55">
        <f t="shared" si="7"/>
        <v>53.2896</v>
      </c>
      <c r="N63" s="35" t="s">
        <v>230</v>
      </c>
      <c r="O63" s="56" t="s">
        <v>27</v>
      </c>
      <c r="P63" s="29"/>
      <c r="Q63" s="67"/>
    </row>
    <row r="64" s="4" customFormat="1" ht="18.6" customHeight="1" spans="1:17">
      <c r="A64" s="32">
        <v>58</v>
      </c>
      <c r="B64" s="33" t="s">
        <v>231</v>
      </c>
      <c r="C64" s="34" t="s">
        <v>22</v>
      </c>
      <c r="D64" s="35" t="s">
        <v>175</v>
      </c>
      <c r="E64" s="35" t="s">
        <v>232</v>
      </c>
      <c r="F64" s="34" t="s">
        <v>191</v>
      </c>
      <c r="G64" s="36">
        <v>7.3</v>
      </c>
      <c r="H64" s="36">
        <v>7.3</v>
      </c>
      <c r="I64" s="52">
        <f t="shared" si="4"/>
        <v>8176</v>
      </c>
      <c r="J64" s="53">
        <f t="shared" si="5"/>
        <v>498.736</v>
      </c>
      <c r="K64" s="54">
        <v>0.8</v>
      </c>
      <c r="L64" s="53">
        <f t="shared" si="6"/>
        <v>398.9888</v>
      </c>
      <c r="M64" s="55">
        <f t="shared" si="7"/>
        <v>99.7472</v>
      </c>
      <c r="N64" s="35" t="s">
        <v>233</v>
      </c>
      <c r="O64" s="56" t="s">
        <v>27</v>
      </c>
      <c r="P64" s="57"/>
      <c r="Q64" s="67"/>
    </row>
    <row r="65" s="4" customFormat="1" ht="18.6" customHeight="1" spans="1:17">
      <c r="A65" s="32">
        <v>59</v>
      </c>
      <c r="B65" s="33" t="s">
        <v>234</v>
      </c>
      <c r="C65" s="34" t="s">
        <v>22</v>
      </c>
      <c r="D65" s="35" t="s">
        <v>167</v>
      </c>
      <c r="E65" s="35" t="s">
        <v>235</v>
      </c>
      <c r="F65" s="34" t="s">
        <v>191</v>
      </c>
      <c r="G65" s="36">
        <v>10</v>
      </c>
      <c r="H65" s="36">
        <v>10</v>
      </c>
      <c r="I65" s="52">
        <f t="shared" si="4"/>
        <v>11200</v>
      </c>
      <c r="J65" s="53">
        <f t="shared" si="5"/>
        <v>683.2</v>
      </c>
      <c r="K65" s="54">
        <v>0.8</v>
      </c>
      <c r="L65" s="53">
        <f t="shared" si="6"/>
        <v>546.56</v>
      </c>
      <c r="M65" s="55">
        <f t="shared" si="7"/>
        <v>136.64</v>
      </c>
      <c r="N65" s="35" t="s">
        <v>236</v>
      </c>
      <c r="O65" s="56" t="s">
        <v>27</v>
      </c>
      <c r="P65" s="29"/>
      <c r="Q65" s="67"/>
    </row>
    <row r="66" s="4" customFormat="1" ht="18.6" customHeight="1" spans="1:17">
      <c r="A66" s="32">
        <v>60</v>
      </c>
      <c r="B66" s="33" t="s">
        <v>237</v>
      </c>
      <c r="C66" s="34" t="s">
        <v>22</v>
      </c>
      <c r="D66" s="35" t="s">
        <v>41</v>
      </c>
      <c r="E66" s="35" t="s">
        <v>238</v>
      </c>
      <c r="F66" s="34" t="s">
        <v>191</v>
      </c>
      <c r="G66" s="36">
        <v>8</v>
      </c>
      <c r="H66" s="36">
        <v>8</v>
      </c>
      <c r="I66" s="52">
        <f t="shared" si="4"/>
        <v>8960</v>
      </c>
      <c r="J66" s="53">
        <f t="shared" si="5"/>
        <v>546.56</v>
      </c>
      <c r="K66" s="54">
        <v>0.8</v>
      </c>
      <c r="L66" s="53">
        <f t="shared" si="6"/>
        <v>437.248</v>
      </c>
      <c r="M66" s="55">
        <f t="shared" si="7"/>
        <v>109.312</v>
      </c>
      <c r="N66" s="35" t="s">
        <v>239</v>
      </c>
      <c r="O66" s="56" t="s">
        <v>27</v>
      </c>
      <c r="P66" s="29"/>
      <c r="Q66" s="67"/>
    </row>
    <row r="67" s="4" customFormat="1" ht="18.6" customHeight="1" spans="1:17">
      <c r="A67" s="32">
        <v>61</v>
      </c>
      <c r="B67" s="33" t="s">
        <v>240</v>
      </c>
      <c r="C67" s="34" t="s">
        <v>22</v>
      </c>
      <c r="D67" s="35" t="s">
        <v>60</v>
      </c>
      <c r="E67" s="35" t="s">
        <v>241</v>
      </c>
      <c r="F67" s="34" t="s">
        <v>191</v>
      </c>
      <c r="G67" s="36">
        <v>1.3</v>
      </c>
      <c r="H67" s="36">
        <v>1.3</v>
      </c>
      <c r="I67" s="52">
        <f t="shared" si="4"/>
        <v>1456</v>
      </c>
      <c r="J67" s="53">
        <f t="shared" si="5"/>
        <v>88.816</v>
      </c>
      <c r="K67" s="54">
        <v>0.8</v>
      </c>
      <c r="L67" s="53">
        <f t="shared" si="6"/>
        <v>71.0528</v>
      </c>
      <c r="M67" s="55">
        <f t="shared" si="7"/>
        <v>17.7632</v>
      </c>
      <c r="N67" s="35" t="s">
        <v>242</v>
      </c>
      <c r="O67" s="56" t="s">
        <v>27</v>
      </c>
      <c r="P67" s="29"/>
      <c r="Q67" s="67"/>
    </row>
    <row r="68" s="4" customFormat="1" ht="18.6" customHeight="1" spans="1:17">
      <c r="A68" s="32">
        <v>62</v>
      </c>
      <c r="B68" s="33" t="s">
        <v>243</v>
      </c>
      <c r="C68" s="34" t="s">
        <v>22</v>
      </c>
      <c r="D68" s="35" t="s">
        <v>244</v>
      </c>
      <c r="E68" s="35" t="s">
        <v>245</v>
      </c>
      <c r="F68" s="34" t="s">
        <v>191</v>
      </c>
      <c r="G68" s="36">
        <v>40</v>
      </c>
      <c r="H68" s="36">
        <v>40</v>
      </c>
      <c r="I68" s="52">
        <f t="shared" si="4"/>
        <v>44800</v>
      </c>
      <c r="J68" s="53">
        <f t="shared" si="5"/>
        <v>2732.8</v>
      </c>
      <c r="K68" s="54">
        <v>0.8</v>
      </c>
      <c r="L68" s="53">
        <f t="shared" si="6"/>
        <v>2186.24</v>
      </c>
      <c r="M68" s="55">
        <f t="shared" si="7"/>
        <v>546.56</v>
      </c>
      <c r="N68" s="35" t="s">
        <v>246</v>
      </c>
      <c r="O68" s="56" t="s">
        <v>27</v>
      </c>
      <c r="P68" s="29"/>
      <c r="Q68" s="67"/>
    </row>
    <row r="69" s="4" customFormat="1" ht="18.6" customHeight="1" spans="1:17">
      <c r="A69" s="32">
        <v>63</v>
      </c>
      <c r="B69" s="33" t="s">
        <v>247</v>
      </c>
      <c r="C69" s="34" t="s">
        <v>22</v>
      </c>
      <c r="D69" s="35" t="s">
        <v>53</v>
      </c>
      <c r="E69" s="35" t="s">
        <v>42</v>
      </c>
      <c r="F69" s="34" t="s">
        <v>191</v>
      </c>
      <c r="G69" s="36">
        <v>7</v>
      </c>
      <c r="H69" s="36">
        <v>7</v>
      </c>
      <c r="I69" s="52">
        <f t="shared" si="4"/>
        <v>7840</v>
      </c>
      <c r="J69" s="53">
        <f t="shared" si="5"/>
        <v>478.24</v>
      </c>
      <c r="K69" s="54">
        <v>0.8</v>
      </c>
      <c r="L69" s="53">
        <f t="shared" si="6"/>
        <v>382.592</v>
      </c>
      <c r="M69" s="55">
        <f t="shared" si="7"/>
        <v>95.648</v>
      </c>
      <c r="N69" s="35" t="s">
        <v>248</v>
      </c>
      <c r="O69" s="56" t="s">
        <v>27</v>
      </c>
      <c r="P69" s="82"/>
      <c r="Q69" s="82"/>
    </row>
    <row r="70" s="4" customFormat="1" ht="18.6" customHeight="1" spans="1:17">
      <c r="A70" s="32">
        <v>64</v>
      </c>
      <c r="B70" s="33" t="s">
        <v>249</v>
      </c>
      <c r="C70" s="34" t="s">
        <v>22</v>
      </c>
      <c r="D70" s="35" t="s">
        <v>91</v>
      </c>
      <c r="E70" s="35" t="s">
        <v>168</v>
      </c>
      <c r="F70" s="34" t="s">
        <v>191</v>
      </c>
      <c r="G70" s="36">
        <v>1.3</v>
      </c>
      <c r="H70" s="36">
        <v>1.3</v>
      </c>
      <c r="I70" s="52">
        <f t="shared" si="4"/>
        <v>1456</v>
      </c>
      <c r="J70" s="53">
        <f t="shared" si="5"/>
        <v>88.816</v>
      </c>
      <c r="K70" s="54">
        <v>0.8</v>
      </c>
      <c r="L70" s="53">
        <f t="shared" si="6"/>
        <v>71.0528</v>
      </c>
      <c r="M70" s="55">
        <f t="shared" si="7"/>
        <v>17.7632</v>
      </c>
      <c r="N70" s="35" t="s">
        <v>250</v>
      </c>
      <c r="O70" s="56" t="s">
        <v>27</v>
      </c>
      <c r="P70" s="82"/>
      <c r="Q70" s="82"/>
    </row>
    <row r="71" s="4" customFormat="1" ht="18.6" customHeight="1" spans="1:17">
      <c r="A71" s="32">
        <v>65</v>
      </c>
      <c r="B71" s="33" t="s">
        <v>251</v>
      </c>
      <c r="C71" s="34" t="s">
        <v>22</v>
      </c>
      <c r="D71" s="35" t="s">
        <v>252</v>
      </c>
      <c r="E71" s="35" t="s">
        <v>253</v>
      </c>
      <c r="F71" s="34" t="s">
        <v>191</v>
      </c>
      <c r="G71" s="36">
        <v>25</v>
      </c>
      <c r="H71" s="36">
        <v>25</v>
      </c>
      <c r="I71" s="52">
        <f t="shared" si="4"/>
        <v>28000</v>
      </c>
      <c r="J71" s="53">
        <f t="shared" si="5"/>
        <v>1708</v>
      </c>
      <c r="K71" s="54">
        <v>0.8</v>
      </c>
      <c r="L71" s="53">
        <f t="shared" si="6"/>
        <v>1366.4</v>
      </c>
      <c r="M71" s="55">
        <f t="shared" si="7"/>
        <v>341.6</v>
      </c>
      <c r="N71" s="35" t="s">
        <v>254</v>
      </c>
      <c r="O71" s="56" t="s">
        <v>27</v>
      </c>
      <c r="P71" s="82"/>
      <c r="Q71" s="82"/>
    </row>
    <row r="72" s="4" customFormat="1" ht="18.6" customHeight="1" spans="1:17">
      <c r="A72" s="32">
        <v>66</v>
      </c>
      <c r="B72" s="33" t="s">
        <v>255</v>
      </c>
      <c r="C72" s="34" t="s">
        <v>22</v>
      </c>
      <c r="D72" s="35" t="s">
        <v>60</v>
      </c>
      <c r="E72" s="35" t="s">
        <v>256</v>
      </c>
      <c r="F72" s="34" t="s">
        <v>25</v>
      </c>
      <c r="G72" s="36">
        <v>95</v>
      </c>
      <c r="H72" s="36">
        <v>95</v>
      </c>
      <c r="I72" s="52">
        <f t="shared" ref="I72:I100" si="8">G72*1120</f>
        <v>106400</v>
      </c>
      <c r="J72" s="53">
        <f t="shared" ref="J72:J100" si="9">G72*68.32</f>
        <v>6490.4</v>
      </c>
      <c r="K72" s="54">
        <v>0.8</v>
      </c>
      <c r="L72" s="53">
        <f t="shared" ref="L72:L100" si="10">J72*K72</f>
        <v>5192.32</v>
      </c>
      <c r="M72" s="55">
        <f t="shared" ref="M72:M100" si="11">G72*13.664</f>
        <v>1298.08</v>
      </c>
      <c r="N72" s="35" t="s">
        <v>257</v>
      </c>
      <c r="O72" s="56" t="s">
        <v>27</v>
      </c>
      <c r="P72" s="82"/>
      <c r="Q72" s="82"/>
    </row>
    <row r="73" s="4" customFormat="1" ht="18.6" customHeight="1" spans="1:17">
      <c r="A73" s="32">
        <v>67</v>
      </c>
      <c r="B73" s="33" t="s">
        <v>258</v>
      </c>
      <c r="C73" s="34" t="s">
        <v>22</v>
      </c>
      <c r="D73" s="35" t="s">
        <v>259</v>
      </c>
      <c r="E73" s="35" t="s">
        <v>260</v>
      </c>
      <c r="F73" s="34" t="s">
        <v>25</v>
      </c>
      <c r="G73" s="36">
        <v>97</v>
      </c>
      <c r="H73" s="36">
        <v>97</v>
      </c>
      <c r="I73" s="52">
        <f t="shared" si="8"/>
        <v>108640</v>
      </c>
      <c r="J73" s="53">
        <f t="shared" si="9"/>
        <v>6627.04</v>
      </c>
      <c r="K73" s="54">
        <v>0.8</v>
      </c>
      <c r="L73" s="53">
        <f t="shared" si="10"/>
        <v>5301.632</v>
      </c>
      <c r="M73" s="55">
        <f t="shared" si="11"/>
        <v>1325.408</v>
      </c>
      <c r="N73" s="35" t="s">
        <v>261</v>
      </c>
      <c r="O73" s="56" t="s">
        <v>27</v>
      </c>
      <c r="P73" s="82"/>
      <c r="Q73" s="82"/>
    </row>
    <row r="74" s="4" customFormat="1" ht="18.6" customHeight="1" spans="1:17">
      <c r="A74" s="32">
        <v>68</v>
      </c>
      <c r="B74" s="33" t="s">
        <v>262</v>
      </c>
      <c r="C74" s="34" t="s">
        <v>22</v>
      </c>
      <c r="D74" s="35" t="s">
        <v>263</v>
      </c>
      <c r="E74" s="35" t="s">
        <v>260</v>
      </c>
      <c r="F74" s="34" t="s">
        <v>25</v>
      </c>
      <c r="G74" s="36">
        <v>96</v>
      </c>
      <c r="H74" s="36">
        <v>96</v>
      </c>
      <c r="I74" s="52">
        <f t="shared" si="8"/>
        <v>107520</v>
      </c>
      <c r="J74" s="53">
        <f t="shared" si="9"/>
        <v>6558.72</v>
      </c>
      <c r="K74" s="54">
        <v>0.8</v>
      </c>
      <c r="L74" s="53">
        <f t="shared" si="10"/>
        <v>5246.976</v>
      </c>
      <c r="M74" s="55">
        <f t="shared" si="11"/>
        <v>1311.744</v>
      </c>
      <c r="N74" s="35" t="s">
        <v>264</v>
      </c>
      <c r="O74" s="56" t="s">
        <v>27</v>
      </c>
      <c r="P74" s="82"/>
      <c r="Q74" s="82"/>
    </row>
    <row r="75" s="4" customFormat="1" ht="18.6" customHeight="1" spans="1:17">
      <c r="A75" s="32">
        <v>69</v>
      </c>
      <c r="B75" s="33" t="s">
        <v>265</v>
      </c>
      <c r="C75" s="34" t="s">
        <v>22</v>
      </c>
      <c r="D75" s="35" t="s">
        <v>175</v>
      </c>
      <c r="E75" s="35" t="s">
        <v>266</v>
      </c>
      <c r="F75" s="34" t="s">
        <v>25</v>
      </c>
      <c r="G75" s="36">
        <v>96</v>
      </c>
      <c r="H75" s="36">
        <v>96</v>
      </c>
      <c r="I75" s="52">
        <f t="shared" si="8"/>
        <v>107520</v>
      </c>
      <c r="J75" s="53">
        <f t="shared" si="9"/>
        <v>6558.72</v>
      </c>
      <c r="K75" s="54">
        <v>0.8</v>
      </c>
      <c r="L75" s="53">
        <f t="shared" si="10"/>
        <v>5246.976</v>
      </c>
      <c r="M75" s="55">
        <f t="shared" si="11"/>
        <v>1311.744</v>
      </c>
      <c r="N75" s="35" t="s">
        <v>267</v>
      </c>
      <c r="O75" s="56" t="s">
        <v>27</v>
      </c>
      <c r="P75" s="82"/>
      <c r="Q75" s="82"/>
    </row>
    <row r="76" s="4" customFormat="1" ht="18.6" customHeight="1" spans="1:17">
      <c r="A76" s="32">
        <v>70</v>
      </c>
      <c r="B76" s="33" t="s">
        <v>268</v>
      </c>
      <c r="C76" s="34" t="s">
        <v>22</v>
      </c>
      <c r="D76" s="35" t="s">
        <v>244</v>
      </c>
      <c r="E76" s="35" t="s">
        <v>168</v>
      </c>
      <c r="F76" s="34" t="s">
        <v>25</v>
      </c>
      <c r="G76" s="36">
        <v>13</v>
      </c>
      <c r="H76" s="36">
        <v>13</v>
      </c>
      <c r="I76" s="52">
        <f t="shared" si="8"/>
        <v>14560</v>
      </c>
      <c r="J76" s="53">
        <f t="shared" si="9"/>
        <v>888.16</v>
      </c>
      <c r="K76" s="54">
        <v>0.8</v>
      </c>
      <c r="L76" s="53">
        <f t="shared" si="10"/>
        <v>710.528</v>
      </c>
      <c r="M76" s="55">
        <f t="shared" si="11"/>
        <v>177.632</v>
      </c>
      <c r="N76" s="35" t="s">
        <v>269</v>
      </c>
      <c r="O76" s="56" t="s">
        <v>27</v>
      </c>
      <c r="P76" s="82"/>
      <c r="Q76" s="82"/>
    </row>
    <row r="77" s="4" customFormat="1" ht="18.6" customHeight="1" spans="1:17">
      <c r="A77" s="32">
        <v>71</v>
      </c>
      <c r="B77" s="33" t="s">
        <v>270</v>
      </c>
      <c r="C77" s="34" t="s">
        <v>22</v>
      </c>
      <c r="D77" s="35" t="s">
        <v>23</v>
      </c>
      <c r="E77" s="35" t="s">
        <v>266</v>
      </c>
      <c r="F77" s="34" t="s">
        <v>25</v>
      </c>
      <c r="G77" s="36">
        <v>95</v>
      </c>
      <c r="H77" s="36">
        <v>95</v>
      </c>
      <c r="I77" s="52">
        <f t="shared" si="8"/>
        <v>106400</v>
      </c>
      <c r="J77" s="53">
        <f t="shared" si="9"/>
        <v>6490.4</v>
      </c>
      <c r="K77" s="54">
        <v>0.8</v>
      </c>
      <c r="L77" s="53">
        <f t="shared" si="10"/>
        <v>5192.32</v>
      </c>
      <c r="M77" s="55">
        <f t="shared" si="11"/>
        <v>1298.08</v>
      </c>
      <c r="N77" s="35" t="s">
        <v>271</v>
      </c>
      <c r="O77" s="56" t="s">
        <v>27</v>
      </c>
      <c r="P77" s="82"/>
      <c r="Q77" s="82"/>
    </row>
    <row r="78" s="4" customFormat="1" ht="18.6" customHeight="1" spans="1:17">
      <c r="A78" s="32">
        <v>72</v>
      </c>
      <c r="B78" s="69" t="s">
        <v>272</v>
      </c>
      <c r="C78" s="34" t="s">
        <v>22</v>
      </c>
      <c r="D78" s="70" t="s">
        <v>119</v>
      </c>
      <c r="E78" s="71" t="s">
        <v>273</v>
      </c>
      <c r="F78" s="34" t="s">
        <v>25</v>
      </c>
      <c r="G78" s="72">
        <v>98</v>
      </c>
      <c r="H78" s="72">
        <v>98</v>
      </c>
      <c r="I78" s="52">
        <f t="shared" si="8"/>
        <v>109760</v>
      </c>
      <c r="J78" s="53">
        <f t="shared" si="9"/>
        <v>6695.36</v>
      </c>
      <c r="K78" s="54">
        <v>0.8</v>
      </c>
      <c r="L78" s="53">
        <f t="shared" si="10"/>
        <v>5356.288</v>
      </c>
      <c r="M78" s="55">
        <f t="shared" si="11"/>
        <v>1339.072</v>
      </c>
      <c r="N78" s="83" t="s">
        <v>274</v>
      </c>
      <c r="O78" s="56" t="s">
        <v>27</v>
      </c>
      <c r="P78" s="82"/>
      <c r="Q78" s="82"/>
    </row>
    <row r="79" s="4" customFormat="1" ht="18.6" customHeight="1" spans="1:17">
      <c r="A79" s="32">
        <v>73</v>
      </c>
      <c r="B79" s="69" t="s">
        <v>275</v>
      </c>
      <c r="C79" s="34" t="s">
        <v>22</v>
      </c>
      <c r="D79" s="70" t="s">
        <v>276</v>
      </c>
      <c r="E79" s="71" t="s">
        <v>145</v>
      </c>
      <c r="F79" s="34" t="s">
        <v>25</v>
      </c>
      <c r="G79" s="72">
        <v>95</v>
      </c>
      <c r="H79" s="72">
        <v>95</v>
      </c>
      <c r="I79" s="52">
        <f t="shared" si="8"/>
        <v>106400</v>
      </c>
      <c r="J79" s="53">
        <f t="shared" si="9"/>
        <v>6490.4</v>
      </c>
      <c r="K79" s="54">
        <v>0.8</v>
      </c>
      <c r="L79" s="53">
        <f t="shared" si="10"/>
        <v>5192.32</v>
      </c>
      <c r="M79" s="55">
        <f t="shared" si="11"/>
        <v>1298.08</v>
      </c>
      <c r="N79" s="83" t="s">
        <v>277</v>
      </c>
      <c r="O79" s="56" t="s">
        <v>27</v>
      </c>
      <c r="P79" s="82"/>
      <c r="Q79" s="82"/>
    </row>
    <row r="80" s="4" customFormat="1" ht="18.6" customHeight="1" spans="1:17">
      <c r="A80" s="32">
        <v>74</v>
      </c>
      <c r="B80" s="69" t="s">
        <v>278</v>
      </c>
      <c r="C80" s="34" t="s">
        <v>22</v>
      </c>
      <c r="D80" s="70" t="s">
        <v>175</v>
      </c>
      <c r="E80" s="71" t="s">
        <v>279</v>
      </c>
      <c r="F80" s="34" t="s">
        <v>25</v>
      </c>
      <c r="G80" s="72">
        <v>96</v>
      </c>
      <c r="H80" s="72">
        <v>96</v>
      </c>
      <c r="I80" s="52">
        <f t="shared" si="8"/>
        <v>107520</v>
      </c>
      <c r="J80" s="53">
        <f t="shared" si="9"/>
        <v>6558.72</v>
      </c>
      <c r="K80" s="54">
        <v>0.8</v>
      </c>
      <c r="L80" s="53">
        <f t="shared" si="10"/>
        <v>5246.976</v>
      </c>
      <c r="M80" s="55">
        <f t="shared" si="11"/>
        <v>1311.744</v>
      </c>
      <c r="N80" s="83" t="s">
        <v>280</v>
      </c>
      <c r="O80" s="56" t="s">
        <v>27</v>
      </c>
      <c r="P80" s="82"/>
      <c r="Q80" s="82"/>
    </row>
    <row r="81" s="4" customFormat="1" ht="18.6" customHeight="1" spans="1:17">
      <c r="A81" s="32">
        <v>75</v>
      </c>
      <c r="B81" s="69" t="s">
        <v>281</v>
      </c>
      <c r="C81" s="34" t="s">
        <v>22</v>
      </c>
      <c r="D81" s="70" t="s">
        <v>282</v>
      </c>
      <c r="E81" s="71" t="s">
        <v>283</v>
      </c>
      <c r="F81" s="34" t="s">
        <v>25</v>
      </c>
      <c r="G81" s="72">
        <v>96</v>
      </c>
      <c r="H81" s="72">
        <v>96</v>
      </c>
      <c r="I81" s="52">
        <f t="shared" si="8"/>
        <v>107520</v>
      </c>
      <c r="J81" s="53">
        <f t="shared" si="9"/>
        <v>6558.72</v>
      </c>
      <c r="K81" s="54">
        <v>0.8</v>
      </c>
      <c r="L81" s="53">
        <f t="shared" si="10"/>
        <v>5246.976</v>
      </c>
      <c r="M81" s="55">
        <f t="shared" si="11"/>
        <v>1311.744</v>
      </c>
      <c r="N81" s="83" t="s">
        <v>284</v>
      </c>
      <c r="O81" s="56" t="s">
        <v>27</v>
      </c>
      <c r="P81" s="82"/>
      <c r="Q81" s="82"/>
    </row>
    <row r="82" s="4" customFormat="1" ht="18.6" customHeight="1" spans="1:17">
      <c r="A82" s="32">
        <v>76</v>
      </c>
      <c r="B82" s="69" t="s">
        <v>285</v>
      </c>
      <c r="C82" s="34" t="s">
        <v>22</v>
      </c>
      <c r="D82" s="70" t="s">
        <v>91</v>
      </c>
      <c r="E82" s="71" t="s">
        <v>286</v>
      </c>
      <c r="F82" s="34" t="s">
        <v>25</v>
      </c>
      <c r="G82" s="72">
        <v>15</v>
      </c>
      <c r="H82" s="72">
        <v>15</v>
      </c>
      <c r="I82" s="52">
        <f t="shared" si="8"/>
        <v>16800</v>
      </c>
      <c r="J82" s="53">
        <f t="shared" si="9"/>
        <v>1024.8</v>
      </c>
      <c r="K82" s="54">
        <v>0.8</v>
      </c>
      <c r="L82" s="53">
        <f t="shared" si="10"/>
        <v>819.84</v>
      </c>
      <c r="M82" s="55">
        <f t="shared" si="11"/>
        <v>204.96</v>
      </c>
      <c r="N82" s="83" t="s">
        <v>287</v>
      </c>
      <c r="O82" s="56" t="s">
        <v>27</v>
      </c>
      <c r="P82" s="82"/>
      <c r="Q82" s="82"/>
    </row>
    <row r="83" s="4" customFormat="1" ht="18.6" customHeight="1" spans="1:17">
      <c r="A83" s="32">
        <v>77</v>
      </c>
      <c r="B83" s="69" t="s">
        <v>288</v>
      </c>
      <c r="C83" s="34" t="s">
        <v>22</v>
      </c>
      <c r="D83" s="70" t="s">
        <v>289</v>
      </c>
      <c r="E83" s="71" t="s">
        <v>290</v>
      </c>
      <c r="F83" s="34" t="s">
        <v>25</v>
      </c>
      <c r="G83" s="73">
        <v>8</v>
      </c>
      <c r="H83" s="73">
        <v>8</v>
      </c>
      <c r="I83" s="52">
        <f t="shared" si="8"/>
        <v>8960</v>
      </c>
      <c r="J83" s="53">
        <f t="shared" si="9"/>
        <v>546.56</v>
      </c>
      <c r="K83" s="54">
        <v>0.8</v>
      </c>
      <c r="L83" s="53">
        <f t="shared" si="10"/>
        <v>437.248</v>
      </c>
      <c r="M83" s="55">
        <f t="shared" si="11"/>
        <v>109.312</v>
      </c>
      <c r="N83" s="83" t="s">
        <v>291</v>
      </c>
      <c r="O83" s="56" t="s">
        <v>27</v>
      </c>
      <c r="P83" s="82"/>
      <c r="Q83" s="82"/>
    </row>
    <row r="84" s="4" customFormat="1" ht="18.6" customHeight="1" spans="1:17">
      <c r="A84" s="32">
        <v>78</v>
      </c>
      <c r="B84" s="69" t="s">
        <v>292</v>
      </c>
      <c r="C84" s="34" t="s">
        <v>22</v>
      </c>
      <c r="D84" s="70" t="s">
        <v>293</v>
      </c>
      <c r="E84" s="71" t="s">
        <v>294</v>
      </c>
      <c r="F84" s="34" t="s">
        <v>25</v>
      </c>
      <c r="G84" s="72">
        <v>8</v>
      </c>
      <c r="H84" s="72">
        <v>8</v>
      </c>
      <c r="I84" s="52">
        <f t="shared" si="8"/>
        <v>8960</v>
      </c>
      <c r="J84" s="53">
        <f t="shared" si="9"/>
        <v>546.56</v>
      </c>
      <c r="K84" s="54">
        <v>0.8</v>
      </c>
      <c r="L84" s="53">
        <f t="shared" si="10"/>
        <v>437.248</v>
      </c>
      <c r="M84" s="55">
        <f t="shared" si="11"/>
        <v>109.312</v>
      </c>
      <c r="N84" s="83" t="s">
        <v>295</v>
      </c>
      <c r="O84" s="56" t="s">
        <v>27</v>
      </c>
      <c r="P84" s="82"/>
      <c r="Q84" s="82"/>
    </row>
    <row r="85" s="4" customFormat="1" ht="18.6" customHeight="1" spans="1:17">
      <c r="A85" s="32">
        <v>79</v>
      </c>
      <c r="B85" s="69" t="s">
        <v>296</v>
      </c>
      <c r="C85" s="34" t="s">
        <v>22</v>
      </c>
      <c r="D85" s="70" t="s">
        <v>53</v>
      </c>
      <c r="E85" s="71" t="s">
        <v>297</v>
      </c>
      <c r="F85" s="34" t="s">
        <v>25</v>
      </c>
      <c r="G85" s="72">
        <v>6</v>
      </c>
      <c r="H85" s="72">
        <v>6</v>
      </c>
      <c r="I85" s="52">
        <f t="shared" si="8"/>
        <v>6720</v>
      </c>
      <c r="J85" s="53">
        <f t="shared" si="9"/>
        <v>409.92</v>
      </c>
      <c r="K85" s="54">
        <v>0.8</v>
      </c>
      <c r="L85" s="53">
        <f t="shared" si="10"/>
        <v>327.936</v>
      </c>
      <c r="M85" s="55">
        <f t="shared" si="11"/>
        <v>81.984</v>
      </c>
      <c r="N85" s="83" t="s">
        <v>298</v>
      </c>
      <c r="O85" s="56" t="s">
        <v>27</v>
      </c>
      <c r="P85" s="82"/>
      <c r="Q85" s="82"/>
    </row>
    <row r="86" s="4" customFormat="1" ht="18.6" customHeight="1" spans="1:17">
      <c r="A86" s="32">
        <v>80</v>
      </c>
      <c r="B86" s="69" t="s">
        <v>299</v>
      </c>
      <c r="C86" s="34" t="s">
        <v>22</v>
      </c>
      <c r="D86" s="70" t="s">
        <v>300</v>
      </c>
      <c r="E86" s="71" t="s">
        <v>301</v>
      </c>
      <c r="F86" s="34" t="s">
        <v>25</v>
      </c>
      <c r="G86" s="72">
        <v>6.5</v>
      </c>
      <c r="H86" s="72">
        <v>6.5</v>
      </c>
      <c r="I86" s="52">
        <f t="shared" si="8"/>
        <v>7280</v>
      </c>
      <c r="J86" s="53">
        <f t="shared" si="9"/>
        <v>444.08</v>
      </c>
      <c r="K86" s="54">
        <v>0.8</v>
      </c>
      <c r="L86" s="53">
        <f t="shared" si="10"/>
        <v>355.264</v>
      </c>
      <c r="M86" s="55">
        <f t="shared" si="11"/>
        <v>88.816</v>
      </c>
      <c r="N86" s="83" t="s">
        <v>302</v>
      </c>
      <c r="O86" s="56" t="s">
        <v>27</v>
      </c>
      <c r="P86" s="82"/>
      <c r="Q86" s="82"/>
    </row>
    <row r="87" s="4" customFormat="1" ht="18.6" customHeight="1" spans="1:17">
      <c r="A87" s="32">
        <v>81</v>
      </c>
      <c r="B87" s="69" t="s">
        <v>303</v>
      </c>
      <c r="C87" s="34" t="s">
        <v>22</v>
      </c>
      <c r="D87" s="70" t="s">
        <v>105</v>
      </c>
      <c r="E87" s="71" t="s">
        <v>304</v>
      </c>
      <c r="F87" s="34" t="s">
        <v>25</v>
      </c>
      <c r="G87" s="72">
        <v>80</v>
      </c>
      <c r="H87" s="72">
        <v>80</v>
      </c>
      <c r="I87" s="52">
        <f t="shared" si="8"/>
        <v>89600</v>
      </c>
      <c r="J87" s="53">
        <f t="shared" si="9"/>
        <v>5465.6</v>
      </c>
      <c r="K87" s="54">
        <v>0.8</v>
      </c>
      <c r="L87" s="53">
        <f t="shared" si="10"/>
        <v>4372.48</v>
      </c>
      <c r="M87" s="55">
        <f t="shared" si="11"/>
        <v>1093.12</v>
      </c>
      <c r="N87" s="83" t="s">
        <v>305</v>
      </c>
      <c r="O87" s="56" t="s">
        <v>27</v>
      </c>
      <c r="P87" s="82"/>
      <c r="Q87" s="82"/>
    </row>
    <row r="88" s="4" customFormat="1" ht="18.6" customHeight="1" spans="1:17">
      <c r="A88" s="32">
        <v>82</v>
      </c>
      <c r="B88" s="69" t="s">
        <v>306</v>
      </c>
      <c r="C88" s="34" t="s">
        <v>22</v>
      </c>
      <c r="D88" s="70" t="s">
        <v>171</v>
      </c>
      <c r="E88" s="71" t="s">
        <v>307</v>
      </c>
      <c r="F88" s="34" t="s">
        <v>25</v>
      </c>
      <c r="G88" s="72">
        <v>12</v>
      </c>
      <c r="H88" s="72">
        <v>12</v>
      </c>
      <c r="I88" s="52">
        <f t="shared" si="8"/>
        <v>13440</v>
      </c>
      <c r="J88" s="53">
        <f t="shared" si="9"/>
        <v>819.84</v>
      </c>
      <c r="K88" s="54">
        <v>0.8</v>
      </c>
      <c r="L88" s="53">
        <f t="shared" si="10"/>
        <v>655.872</v>
      </c>
      <c r="M88" s="55">
        <f t="shared" si="11"/>
        <v>163.968</v>
      </c>
      <c r="N88" s="83" t="s">
        <v>308</v>
      </c>
      <c r="O88" s="56" t="s">
        <v>27</v>
      </c>
      <c r="P88" s="82"/>
      <c r="Q88" s="82"/>
    </row>
    <row r="89" s="4" customFormat="1" ht="18.6" customHeight="1" spans="1:17">
      <c r="A89" s="32">
        <v>83</v>
      </c>
      <c r="B89" s="69" t="s">
        <v>309</v>
      </c>
      <c r="C89" s="34" t="s">
        <v>22</v>
      </c>
      <c r="D89" s="70" t="s">
        <v>252</v>
      </c>
      <c r="E89" s="71" t="s">
        <v>310</v>
      </c>
      <c r="F89" s="34" t="s">
        <v>25</v>
      </c>
      <c r="G89" s="72">
        <v>70</v>
      </c>
      <c r="H89" s="72">
        <v>70</v>
      </c>
      <c r="I89" s="52">
        <f t="shared" si="8"/>
        <v>78400</v>
      </c>
      <c r="J89" s="53">
        <f t="shared" si="9"/>
        <v>4782.4</v>
      </c>
      <c r="K89" s="54">
        <v>0.8</v>
      </c>
      <c r="L89" s="53">
        <f t="shared" si="10"/>
        <v>3825.92</v>
      </c>
      <c r="M89" s="55">
        <f t="shared" si="11"/>
        <v>956.48</v>
      </c>
      <c r="N89" s="83" t="s">
        <v>311</v>
      </c>
      <c r="O89" s="56" t="s">
        <v>27</v>
      </c>
      <c r="P89" s="82"/>
      <c r="Q89" s="82"/>
    </row>
    <row r="90" s="4" customFormat="1" ht="18.6" customHeight="1" spans="1:17">
      <c r="A90" s="32">
        <v>84</v>
      </c>
      <c r="B90" s="69" t="s">
        <v>312</v>
      </c>
      <c r="C90" s="34" t="s">
        <v>22</v>
      </c>
      <c r="D90" s="70" t="s">
        <v>144</v>
      </c>
      <c r="E90" s="71" t="s">
        <v>313</v>
      </c>
      <c r="F90" s="34" t="s">
        <v>25</v>
      </c>
      <c r="G90" s="72">
        <v>7</v>
      </c>
      <c r="H90" s="72">
        <v>7</v>
      </c>
      <c r="I90" s="52">
        <f t="shared" si="8"/>
        <v>7840</v>
      </c>
      <c r="J90" s="53">
        <f t="shared" si="9"/>
        <v>478.24</v>
      </c>
      <c r="K90" s="54">
        <v>0.8</v>
      </c>
      <c r="L90" s="53">
        <f t="shared" si="10"/>
        <v>382.592</v>
      </c>
      <c r="M90" s="55">
        <f t="shared" si="11"/>
        <v>95.648</v>
      </c>
      <c r="N90" s="83" t="s">
        <v>314</v>
      </c>
      <c r="O90" s="56" t="s">
        <v>27</v>
      </c>
      <c r="P90" s="82"/>
      <c r="Q90" s="82"/>
    </row>
    <row r="91" s="4" customFormat="1" ht="18.6" customHeight="1" spans="1:17">
      <c r="A91" s="32">
        <v>85</v>
      </c>
      <c r="B91" s="69" t="s">
        <v>315</v>
      </c>
      <c r="C91" s="34" t="s">
        <v>22</v>
      </c>
      <c r="D91" s="70" t="s">
        <v>316</v>
      </c>
      <c r="E91" s="71" t="s">
        <v>317</v>
      </c>
      <c r="F91" s="34" t="s">
        <v>25</v>
      </c>
      <c r="G91" s="72">
        <v>98</v>
      </c>
      <c r="H91" s="72">
        <v>98</v>
      </c>
      <c r="I91" s="52">
        <f t="shared" si="8"/>
        <v>109760</v>
      </c>
      <c r="J91" s="53">
        <f t="shared" si="9"/>
        <v>6695.36</v>
      </c>
      <c r="K91" s="54">
        <v>0.8</v>
      </c>
      <c r="L91" s="53">
        <f t="shared" si="10"/>
        <v>5356.288</v>
      </c>
      <c r="M91" s="55">
        <f t="shared" si="11"/>
        <v>1339.072</v>
      </c>
      <c r="N91" s="83" t="s">
        <v>318</v>
      </c>
      <c r="O91" s="56" t="s">
        <v>27</v>
      </c>
      <c r="P91" s="82"/>
      <c r="Q91" s="82"/>
    </row>
    <row r="92" s="4" customFormat="1" ht="18.6" customHeight="1" spans="1:17">
      <c r="A92" s="32">
        <v>86</v>
      </c>
      <c r="B92" s="69" t="s">
        <v>319</v>
      </c>
      <c r="C92" s="34" t="s">
        <v>22</v>
      </c>
      <c r="D92" s="70" t="s">
        <v>23</v>
      </c>
      <c r="E92" s="71" t="s">
        <v>320</v>
      </c>
      <c r="F92" s="34" t="s">
        <v>25</v>
      </c>
      <c r="G92" s="72">
        <v>98</v>
      </c>
      <c r="H92" s="72">
        <v>98</v>
      </c>
      <c r="I92" s="52">
        <f t="shared" si="8"/>
        <v>109760</v>
      </c>
      <c r="J92" s="53">
        <f t="shared" si="9"/>
        <v>6695.36</v>
      </c>
      <c r="K92" s="54">
        <v>0.8</v>
      </c>
      <c r="L92" s="53">
        <f t="shared" si="10"/>
        <v>5356.288</v>
      </c>
      <c r="M92" s="55">
        <f t="shared" si="11"/>
        <v>1339.072</v>
      </c>
      <c r="N92" s="83" t="s">
        <v>321</v>
      </c>
      <c r="O92" s="56" t="s">
        <v>27</v>
      </c>
      <c r="P92" s="82"/>
      <c r="Q92" s="82"/>
    </row>
    <row r="93" s="4" customFormat="1" ht="18.6" customHeight="1" spans="1:17">
      <c r="A93" s="32">
        <v>87</v>
      </c>
      <c r="B93" s="69" t="s">
        <v>322</v>
      </c>
      <c r="C93" s="34" t="s">
        <v>22</v>
      </c>
      <c r="D93" s="70" t="s">
        <v>183</v>
      </c>
      <c r="E93" s="71" t="s">
        <v>323</v>
      </c>
      <c r="F93" s="34" t="s">
        <v>25</v>
      </c>
      <c r="G93" s="72">
        <v>98</v>
      </c>
      <c r="H93" s="72">
        <v>98</v>
      </c>
      <c r="I93" s="52">
        <f t="shared" si="8"/>
        <v>109760</v>
      </c>
      <c r="J93" s="53">
        <f t="shared" si="9"/>
        <v>6695.36</v>
      </c>
      <c r="K93" s="54">
        <v>0.8</v>
      </c>
      <c r="L93" s="53">
        <f t="shared" si="10"/>
        <v>5356.288</v>
      </c>
      <c r="M93" s="55">
        <f t="shared" si="11"/>
        <v>1339.072</v>
      </c>
      <c r="N93" s="83" t="s">
        <v>324</v>
      </c>
      <c r="O93" s="56" t="s">
        <v>27</v>
      </c>
      <c r="P93" s="82"/>
      <c r="Q93" s="82"/>
    </row>
    <row r="94" s="4" customFormat="1" ht="18.6" customHeight="1" spans="1:17">
      <c r="A94" s="32">
        <v>88</v>
      </c>
      <c r="B94" s="69" t="s">
        <v>325</v>
      </c>
      <c r="C94" s="34" t="s">
        <v>22</v>
      </c>
      <c r="D94" s="70" t="s">
        <v>326</v>
      </c>
      <c r="E94" s="71" t="s">
        <v>327</v>
      </c>
      <c r="F94" s="34" t="s">
        <v>25</v>
      </c>
      <c r="G94" s="72">
        <v>6.5</v>
      </c>
      <c r="H94" s="72">
        <v>6.5</v>
      </c>
      <c r="I94" s="52">
        <f t="shared" si="8"/>
        <v>7280</v>
      </c>
      <c r="J94" s="53">
        <f t="shared" si="9"/>
        <v>444.08</v>
      </c>
      <c r="K94" s="54">
        <v>0.8</v>
      </c>
      <c r="L94" s="53">
        <f t="shared" si="10"/>
        <v>355.264</v>
      </c>
      <c r="M94" s="55">
        <f t="shared" si="11"/>
        <v>88.816</v>
      </c>
      <c r="N94" s="83" t="s">
        <v>328</v>
      </c>
      <c r="O94" s="56" t="s">
        <v>27</v>
      </c>
      <c r="P94" s="82"/>
      <c r="Q94" s="82"/>
    </row>
    <row r="95" s="4" customFormat="1" ht="18.6" customHeight="1" spans="1:17">
      <c r="A95" s="32">
        <v>89</v>
      </c>
      <c r="B95" s="69" t="s">
        <v>329</v>
      </c>
      <c r="C95" s="34" t="s">
        <v>22</v>
      </c>
      <c r="D95" s="70" t="s">
        <v>330</v>
      </c>
      <c r="E95" s="71" t="s">
        <v>331</v>
      </c>
      <c r="F95" s="34" t="s">
        <v>25</v>
      </c>
      <c r="G95" s="72">
        <v>82</v>
      </c>
      <c r="H95" s="72">
        <v>82</v>
      </c>
      <c r="I95" s="52">
        <f t="shared" si="8"/>
        <v>91840</v>
      </c>
      <c r="J95" s="53">
        <f t="shared" si="9"/>
        <v>5602.24</v>
      </c>
      <c r="K95" s="54">
        <v>0.8</v>
      </c>
      <c r="L95" s="53">
        <f t="shared" si="10"/>
        <v>4481.792</v>
      </c>
      <c r="M95" s="55">
        <f t="shared" si="11"/>
        <v>1120.448</v>
      </c>
      <c r="N95" s="83" t="s">
        <v>332</v>
      </c>
      <c r="O95" s="56" t="s">
        <v>27</v>
      </c>
      <c r="P95" s="82"/>
      <c r="Q95" s="82"/>
    </row>
    <row r="96" s="4" customFormat="1" ht="18.6" customHeight="1" spans="1:17">
      <c r="A96" s="32">
        <v>90</v>
      </c>
      <c r="B96" s="69" t="s">
        <v>333</v>
      </c>
      <c r="C96" s="34" t="s">
        <v>22</v>
      </c>
      <c r="D96" s="70" t="s">
        <v>334</v>
      </c>
      <c r="E96" s="71" t="s">
        <v>335</v>
      </c>
      <c r="F96" s="34" t="s">
        <v>25</v>
      </c>
      <c r="G96" s="72">
        <v>78</v>
      </c>
      <c r="H96" s="72">
        <v>78</v>
      </c>
      <c r="I96" s="52">
        <f t="shared" si="8"/>
        <v>87360</v>
      </c>
      <c r="J96" s="53">
        <f t="shared" si="9"/>
        <v>5328.96</v>
      </c>
      <c r="K96" s="54">
        <v>0.8</v>
      </c>
      <c r="L96" s="53">
        <f t="shared" si="10"/>
        <v>4263.168</v>
      </c>
      <c r="M96" s="55">
        <f t="shared" si="11"/>
        <v>1065.792</v>
      </c>
      <c r="N96" s="83" t="s">
        <v>336</v>
      </c>
      <c r="O96" s="56" t="s">
        <v>27</v>
      </c>
      <c r="P96" s="82"/>
      <c r="Q96" s="82"/>
    </row>
    <row r="97" s="4" customFormat="1" ht="18.6" customHeight="1" spans="1:17">
      <c r="A97" s="32">
        <v>91</v>
      </c>
      <c r="B97" s="69" t="s">
        <v>337</v>
      </c>
      <c r="C97" s="34" t="s">
        <v>22</v>
      </c>
      <c r="D97" s="70" t="s">
        <v>338</v>
      </c>
      <c r="E97" s="71" t="s">
        <v>339</v>
      </c>
      <c r="F97" s="34" t="s">
        <v>25</v>
      </c>
      <c r="G97" s="72">
        <v>68</v>
      </c>
      <c r="H97" s="72">
        <v>68</v>
      </c>
      <c r="I97" s="52">
        <f t="shared" si="8"/>
        <v>76160</v>
      </c>
      <c r="J97" s="53">
        <f t="shared" si="9"/>
        <v>4645.76</v>
      </c>
      <c r="K97" s="54">
        <v>0.8</v>
      </c>
      <c r="L97" s="53">
        <f t="shared" si="10"/>
        <v>3716.608</v>
      </c>
      <c r="M97" s="55">
        <f t="shared" si="11"/>
        <v>929.152</v>
      </c>
      <c r="N97" s="83" t="s">
        <v>340</v>
      </c>
      <c r="O97" s="56" t="s">
        <v>27</v>
      </c>
      <c r="P97" s="82"/>
      <c r="Q97" s="82"/>
    </row>
    <row r="98" s="4" customFormat="1" ht="18.6" customHeight="1" spans="1:17">
      <c r="A98" s="32">
        <v>92</v>
      </c>
      <c r="B98" s="69" t="s">
        <v>341</v>
      </c>
      <c r="C98" s="34" t="s">
        <v>22</v>
      </c>
      <c r="D98" s="70" t="s">
        <v>342</v>
      </c>
      <c r="E98" s="71" t="s">
        <v>343</v>
      </c>
      <c r="F98" s="34" t="s">
        <v>25</v>
      </c>
      <c r="G98" s="72">
        <v>72</v>
      </c>
      <c r="H98" s="72">
        <v>72</v>
      </c>
      <c r="I98" s="52">
        <f t="shared" si="8"/>
        <v>80640</v>
      </c>
      <c r="J98" s="53">
        <f t="shared" si="9"/>
        <v>4919.04</v>
      </c>
      <c r="K98" s="54">
        <v>0.8</v>
      </c>
      <c r="L98" s="53">
        <f t="shared" si="10"/>
        <v>3935.232</v>
      </c>
      <c r="M98" s="55">
        <f t="shared" si="11"/>
        <v>983.808</v>
      </c>
      <c r="N98" s="83" t="s">
        <v>344</v>
      </c>
      <c r="O98" s="56" t="s">
        <v>27</v>
      </c>
      <c r="P98" s="82"/>
      <c r="Q98" s="82"/>
    </row>
    <row r="99" s="4" customFormat="1" ht="18.6" customHeight="1" spans="1:17">
      <c r="A99" s="32">
        <v>93</v>
      </c>
      <c r="B99" s="69" t="s">
        <v>345</v>
      </c>
      <c r="C99" s="34" t="s">
        <v>22</v>
      </c>
      <c r="D99" s="70" t="s">
        <v>346</v>
      </c>
      <c r="E99" s="71" t="s">
        <v>232</v>
      </c>
      <c r="F99" s="34" t="s">
        <v>25</v>
      </c>
      <c r="G99" s="72">
        <v>80</v>
      </c>
      <c r="H99" s="72">
        <v>80</v>
      </c>
      <c r="I99" s="52">
        <f t="shared" si="8"/>
        <v>89600</v>
      </c>
      <c r="J99" s="53">
        <f t="shared" si="9"/>
        <v>5465.6</v>
      </c>
      <c r="K99" s="54">
        <v>0.8</v>
      </c>
      <c r="L99" s="53">
        <f t="shared" si="10"/>
        <v>4372.48</v>
      </c>
      <c r="M99" s="55">
        <f t="shared" si="11"/>
        <v>1093.12</v>
      </c>
      <c r="N99" s="83" t="s">
        <v>347</v>
      </c>
      <c r="O99" s="56" t="s">
        <v>27</v>
      </c>
      <c r="P99" s="82"/>
      <c r="Q99" s="82"/>
    </row>
    <row r="100" s="4" customFormat="1" ht="18.6" customHeight="1" spans="1:17">
      <c r="A100" s="32">
        <v>94</v>
      </c>
      <c r="B100" s="69" t="s">
        <v>348</v>
      </c>
      <c r="C100" s="34" t="s">
        <v>22</v>
      </c>
      <c r="D100" s="70" t="s">
        <v>53</v>
      </c>
      <c r="E100" s="71" t="s">
        <v>349</v>
      </c>
      <c r="F100" s="34" t="s">
        <v>25</v>
      </c>
      <c r="G100" s="72">
        <v>95</v>
      </c>
      <c r="H100" s="72">
        <v>95</v>
      </c>
      <c r="I100" s="52">
        <f t="shared" si="8"/>
        <v>106400</v>
      </c>
      <c r="J100" s="53">
        <f t="shared" si="9"/>
        <v>6490.4</v>
      </c>
      <c r="K100" s="54">
        <v>0.8</v>
      </c>
      <c r="L100" s="53">
        <f t="shared" si="10"/>
        <v>5192.32</v>
      </c>
      <c r="M100" s="55">
        <f t="shared" si="11"/>
        <v>1298.08</v>
      </c>
      <c r="N100" s="83" t="s">
        <v>350</v>
      </c>
      <c r="O100" s="56" t="s">
        <v>27</v>
      </c>
      <c r="P100" s="82"/>
      <c r="Q100" s="82"/>
    </row>
    <row r="101" s="6" customFormat="1" ht="18.6" customHeight="1" spans="1:17">
      <c r="A101" s="74" t="s">
        <v>351</v>
      </c>
      <c r="B101" s="75"/>
      <c r="C101" s="75"/>
      <c r="D101" s="76"/>
      <c r="E101" s="76"/>
      <c r="F101" s="77"/>
      <c r="G101" s="31">
        <f>SUM(G7:G100)</f>
        <v>3074</v>
      </c>
      <c r="H101" s="31">
        <f>SUM(H7:H100)</f>
        <v>3074</v>
      </c>
      <c r="I101" s="84">
        <f>SUM(I7:I100)</f>
        <v>3442880</v>
      </c>
      <c r="J101" s="36">
        <f>SUM(J7:J100)</f>
        <v>210015.68</v>
      </c>
      <c r="K101" s="85"/>
      <c r="L101" s="36">
        <f>SUM(L7:L100)</f>
        <v>168012.544</v>
      </c>
      <c r="M101" s="49">
        <f>SUM(M7:M100)</f>
        <v>42003.136</v>
      </c>
      <c r="N101" s="76"/>
      <c r="O101" s="76"/>
      <c r="P101" s="77"/>
      <c r="Q101" s="77"/>
    </row>
    <row r="102" s="7" customFormat="1" ht="15" customHeight="1" spans="1:17">
      <c r="A102" s="78" t="s">
        <v>352</v>
      </c>
      <c r="B102" s="79"/>
      <c r="C102" s="80"/>
      <c r="D102" s="80"/>
      <c r="E102" s="78" t="s">
        <v>353</v>
      </c>
      <c r="F102" s="78"/>
      <c r="G102" s="81"/>
      <c r="H102" s="11"/>
      <c r="I102" s="10"/>
      <c r="J102" s="12"/>
      <c r="K102" s="13"/>
      <c r="L102" s="12"/>
      <c r="M102" s="12"/>
      <c r="N102" s="86"/>
      <c r="O102" s="78"/>
      <c r="P102" s="78"/>
      <c r="Q102" s="78"/>
    </row>
  </sheetData>
  <autoFilter ref="A6:T102">
    <extLst/>
  </autoFilter>
  <mergeCells count="6">
    <mergeCell ref="A1:T1"/>
    <mergeCell ref="A2:T2"/>
    <mergeCell ref="A3:T3"/>
    <mergeCell ref="A4:T4"/>
    <mergeCell ref="A5:T5"/>
    <mergeCell ref="A101:B101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玉米散户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2024-06-13T10:27:48Z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451C13D1101645A983055AE858BA05D1_13</vt:lpwstr>
  </property>
</Properties>
</file>