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申报表" sheetId="1" r:id="rId1"/>
  </sheets>
  <definedNames>
    <definedName name="_xlnm.Print_Titles" localSheetId="0">'申报表'!$1:$6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<sst xmlns="http://schemas.openxmlformats.org/spreadsheetml/2006/main" count="51" uniqueCount="37">
  <si>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填报单位：   铁岭县                                                                                                                               单位：公里、米、人、万元                                                                                         </t>
  </si>
  <si>
    <t>顺序号</t>
  </si>
  <si>
    <t>编号</t>
  </si>
  <si>
    <t>路线名称</t>
  </si>
  <si>
    <t>工程项目</t>
  </si>
  <si>
    <r>
      <t>项目所在地（县</t>
    </r>
    <r>
      <rPr>
        <sz val="8"/>
        <rFont val="Times New Roman"/>
        <family val="1"/>
      </rPr>
      <t>+</t>
    </r>
    <r>
      <rPr>
        <sz val="8"/>
        <rFont val="宋体"/>
        <family val="0"/>
      </rPr>
      <t>乡</t>
    </r>
    <r>
      <rPr>
        <sz val="8"/>
        <rFont val="Times New Roman"/>
        <family val="1"/>
      </rPr>
      <t>+</t>
    </r>
    <r>
      <rPr>
        <sz val="8"/>
        <rFont val="宋体"/>
        <family val="0"/>
      </rPr>
      <t>村）</t>
    </r>
  </si>
  <si>
    <t>路线所在地、起止地点及区间桩号</t>
  </si>
  <si>
    <t>工程量</t>
  </si>
  <si>
    <t>宽度（米）</t>
  </si>
  <si>
    <t>投资额（万元）</t>
  </si>
  <si>
    <t>单位</t>
  </si>
  <si>
    <t>数量</t>
  </si>
  <si>
    <r>
      <t>/</t>
    </r>
    <r>
      <rPr>
        <sz val="8"/>
        <rFont val="宋体"/>
        <family val="0"/>
      </rPr>
      <t>座</t>
    </r>
  </si>
  <si>
    <t>总投资</t>
  </si>
  <si>
    <t>村民筹资</t>
  </si>
  <si>
    <t>村民筹劳折资</t>
  </si>
  <si>
    <t>申请奖补资金</t>
  </si>
  <si>
    <t>合计</t>
  </si>
  <si>
    <t>参与筹资村民人数</t>
  </si>
  <si>
    <t>人均筹资标准</t>
  </si>
  <si>
    <t>实际出劳工日数</t>
  </si>
  <si>
    <t>折资标准</t>
  </si>
  <si>
    <t>三</t>
  </si>
  <si>
    <t>新台子镇小计</t>
  </si>
  <si>
    <t>新台子村村内道路</t>
  </si>
  <si>
    <t>水泥路</t>
  </si>
  <si>
    <t>铁岭县新台子镇新台子村</t>
  </si>
  <si>
    <r>
      <t>新台子村：</t>
    </r>
    <r>
      <rPr>
        <sz val="8"/>
        <rFont val="Times New Roman"/>
        <family val="1"/>
      </rPr>
      <t>0.0-1.477</t>
    </r>
  </si>
  <si>
    <t>公里</t>
  </si>
  <si>
    <r>
      <t>新台子村：</t>
    </r>
    <r>
      <rPr>
        <sz val="8"/>
        <rFont val="Times New Roman"/>
        <family val="1"/>
      </rPr>
      <t>0.0-0.323</t>
    </r>
  </si>
  <si>
    <t>杨士屯村村内道路</t>
  </si>
  <si>
    <t>水泥路面</t>
  </si>
  <si>
    <t>新台子镇杨士屯村</t>
  </si>
  <si>
    <t>杨士屯村：0.0-2.979</t>
  </si>
  <si>
    <t>杨士屯村：0.0-0.938</t>
  </si>
  <si>
    <t>杨士屯村：0.00-0.543</t>
  </si>
  <si>
    <t>2023年铁岭县农村公益事业一事一议财政奖补村内道路建设统计表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</si>
</sst>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 "/>
    <numFmt numFmtId="179" formatCode="0_ "/>
    <numFmt numFmtId="180" formatCode="0.00_);[Red]\(0.00\)"/>
    <numFmt numFmtId="181" formatCode="0.000_);[Red]\(0.000\)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Times New Roman"/>
      <family val="1"/>
    </font>
    <font>
      <b/>
      <sz val="8"/>
      <name val="宋体"/>
      <family val="0"/>
    </font>
    <font>
      <b/>
      <sz val="10"/>
      <name val="宋体"/>
      <family val="0"/>
    </font>
    <font>
      <sz val="8"/>
      <name val="仿宋"/>
      <family val="3"/>
    </font>
    <font>
      <b/>
      <sz val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0" fontId="5" fillId="0" borderId="9" xfId="3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32" applyNumberFormat="1" applyFont="1" applyFill="1" applyBorder="1" applyAlignment="1">
      <alignment horizontal="center" vertical="center" wrapText="1"/>
    </xf>
    <xf numFmtId="178" fontId="2" fillId="0" borderId="9" xfId="32" applyNumberFormat="1" applyFont="1" applyFill="1" applyBorder="1" applyAlignment="1">
      <alignment horizontal="center" vertical="center" wrapText="1"/>
    </xf>
    <xf numFmtId="0" fontId="7" fillId="0" borderId="9" xfId="32" applyFont="1" applyFill="1" applyBorder="1" applyAlignment="1">
      <alignment horizontal="center" vertical="center"/>
    </xf>
    <xf numFmtId="0" fontId="3" fillId="0" borderId="9" xfId="32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179" fontId="5" fillId="0" borderId="9" xfId="32" applyNumberFormat="1" applyFont="1" applyFill="1" applyBorder="1" applyAlignment="1">
      <alignment horizontal="center" vertical="center" wrapText="1"/>
    </xf>
    <xf numFmtId="178" fontId="9" fillId="0" borderId="9" xfId="32" applyNumberFormat="1" applyFont="1" applyFill="1" applyBorder="1" applyAlignment="1">
      <alignment horizontal="center" vertical="center" wrapText="1"/>
    </xf>
    <xf numFmtId="179" fontId="9" fillId="0" borderId="9" xfId="32" applyNumberFormat="1" applyFont="1" applyFill="1" applyBorder="1" applyAlignment="1">
      <alignment horizontal="center" vertical="center" wrapText="1"/>
    </xf>
    <xf numFmtId="177" fontId="6" fillId="0" borderId="9" xfId="32" applyNumberFormat="1" applyFont="1" applyFill="1" applyBorder="1" applyAlignment="1">
      <alignment horizontal="center" vertical="center"/>
    </xf>
    <xf numFmtId="178" fontId="8" fillId="0" borderId="9" xfId="32" applyNumberFormat="1" applyFont="1" applyFill="1" applyBorder="1" applyAlignment="1">
      <alignment horizontal="center" vertical="center" wrapText="1"/>
    </xf>
    <xf numFmtId="179" fontId="8" fillId="0" borderId="9" xfId="32" applyNumberFormat="1" applyFont="1" applyFill="1" applyBorder="1" applyAlignment="1">
      <alignment horizontal="center" vertical="center" wrapText="1"/>
    </xf>
    <xf numFmtId="177" fontId="2" fillId="0" borderId="9" xfId="3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115" zoomScaleNormal="115" workbookViewId="0" topLeftCell="A1">
      <selection activeCell="A1" sqref="A1:U1"/>
    </sheetView>
  </sheetViews>
  <sheetFormatPr defaultColWidth="9.00390625" defaultRowHeight="14.25"/>
  <cols>
    <col min="1" max="1" width="3.25390625" style="2" customWidth="1"/>
    <col min="2" max="2" width="3.375" style="2" customWidth="1"/>
    <col min="3" max="3" width="6.375" style="2" customWidth="1"/>
    <col min="4" max="4" width="5.75390625" style="2" customWidth="1"/>
    <col min="5" max="5" width="8.375" style="2" customWidth="1"/>
    <col min="6" max="6" width="8.75390625" style="3" customWidth="1"/>
    <col min="7" max="7" width="4.25390625" style="2" customWidth="1"/>
    <col min="8" max="8" width="7.75390625" style="4" customWidth="1"/>
    <col min="9" max="9" width="4.125" style="2" customWidth="1"/>
    <col min="10" max="10" width="5.625" style="2" customWidth="1"/>
    <col min="11" max="11" width="8.625" style="2" customWidth="1"/>
    <col min="12" max="13" width="4.375" style="2" customWidth="1"/>
    <col min="14" max="14" width="3.375" style="2" customWidth="1"/>
    <col min="15" max="15" width="6.875" style="2" customWidth="1"/>
    <col min="16" max="16" width="6.25390625" style="2" customWidth="1"/>
    <col min="17" max="17" width="3.75390625" style="2" customWidth="1"/>
    <col min="18" max="18" width="9.125" style="4" customWidth="1"/>
    <col min="19" max="19" width="7.875" style="1" customWidth="1"/>
    <col min="20" max="20" width="6.375" style="2" customWidth="1"/>
    <col min="21" max="21" width="7.875" style="2" customWidth="1"/>
    <col min="22" max="16384" width="9.00390625" style="2" customWidth="1"/>
  </cols>
  <sheetData>
    <row r="1" spans="1:21" ht="22.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18" ht="32.2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1" s="1" customFormat="1" ht="10.5" customHeight="1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6" t="s">
        <v>6</v>
      </c>
      <c r="G3" s="32" t="s">
        <v>7</v>
      </c>
      <c r="H3" s="32"/>
      <c r="I3" s="32"/>
      <c r="J3" s="32" t="s">
        <v>8</v>
      </c>
      <c r="K3" s="33" t="s">
        <v>9</v>
      </c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s="1" customFormat="1" ht="10.5" customHeight="1">
      <c r="A4" s="32"/>
      <c r="B4" s="32"/>
      <c r="C4" s="32"/>
      <c r="D4" s="32"/>
      <c r="E4" s="32"/>
      <c r="F4" s="36"/>
      <c r="G4" s="32" t="s">
        <v>10</v>
      </c>
      <c r="H4" s="37" t="s">
        <v>11</v>
      </c>
      <c r="I4" s="38" t="s">
        <v>12</v>
      </c>
      <c r="J4" s="32"/>
      <c r="K4" s="32" t="s">
        <v>13</v>
      </c>
      <c r="L4" s="32" t="s">
        <v>14</v>
      </c>
      <c r="M4" s="32"/>
      <c r="N4" s="32"/>
      <c r="O4" s="32" t="s">
        <v>15</v>
      </c>
      <c r="P4" s="32"/>
      <c r="Q4" s="32"/>
      <c r="R4" s="39" t="s">
        <v>16</v>
      </c>
      <c r="S4" s="40"/>
      <c r="T4" s="40"/>
      <c r="U4" s="41"/>
    </row>
    <row r="5" spans="1:21" s="1" customFormat="1" ht="48" customHeight="1">
      <c r="A5" s="32"/>
      <c r="B5" s="32"/>
      <c r="C5" s="32"/>
      <c r="D5" s="32"/>
      <c r="E5" s="32"/>
      <c r="F5" s="36"/>
      <c r="G5" s="32"/>
      <c r="H5" s="37"/>
      <c r="I5" s="38"/>
      <c r="J5" s="32"/>
      <c r="K5" s="32"/>
      <c r="L5" s="5" t="s">
        <v>17</v>
      </c>
      <c r="M5" s="5" t="s">
        <v>18</v>
      </c>
      <c r="N5" s="5" t="s">
        <v>19</v>
      </c>
      <c r="O5" s="5" t="s">
        <v>17</v>
      </c>
      <c r="P5" s="5" t="s">
        <v>20</v>
      </c>
      <c r="Q5" s="5" t="s">
        <v>21</v>
      </c>
      <c r="R5" s="42"/>
      <c r="S5" s="43"/>
      <c r="T5" s="43"/>
      <c r="U5" s="44"/>
    </row>
    <row r="6" spans="1:21" s="1" customFormat="1" ht="24.7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7">
        <v>8</v>
      </c>
      <c r="I6" s="6">
        <v>9</v>
      </c>
      <c r="J6" s="6">
        <v>10</v>
      </c>
      <c r="K6" s="6">
        <v>11</v>
      </c>
      <c r="L6" s="6">
        <v>12</v>
      </c>
      <c r="M6" s="17">
        <v>13</v>
      </c>
      <c r="N6" s="6">
        <v>14</v>
      </c>
      <c r="O6" s="6">
        <v>15</v>
      </c>
      <c r="P6" s="6">
        <v>16</v>
      </c>
      <c r="Q6" s="6">
        <v>17</v>
      </c>
      <c r="R6" s="7">
        <v>27</v>
      </c>
      <c r="S6" s="27">
        <v>28</v>
      </c>
      <c r="T6" s="27">
        <v>29</v>
      </c>
      <c r="U6" s="27">
        <v>30</v>
      </c>
    </row>
    <row r="7" spans="1:21" ht="21">
      <c r="A7" s="8"/>
      <c r="B7" s="8" t="s">
        <v>22</v>
      </c>
      <c r="C7" s="9" t="s">
        <v>23</v>
      </c>
      <c r="D7" s="8"/>
      <c r="E7" s="8"/>
      <c r="F7" s="8"/>
      <c r="G7" s="8"/>
      <c r="H7" s="10">
        <f>SUM(H8:H12)</f>
        <v>6.239</v>
      </c>
      <c r="I7" s="8"/>
      <c r="J7" s="8"/>
      <c r="K7" s="18">
        <f aca="true" t="shared" si="0" ref="K7:K12">L7+O7+R7</f>
        <v>165.34</v>
      </c>
      <c r="L7" s="8">
        <f>SUM(L8:L12)</f>
        <v>0</v>
      </c>
      <c r="M7" s="8">
        <f>SUM(M8:M12)</f>
        <v>0</v>
      </c>
      <c r="N7" s="8">
        <f>SUM(N8:N12)</f>
        <v>0</v>
      </c>
      <c r="O7" s="19">
        <f aca="true" t="shared" si="1" ref="O7:O12">P7*Q7/10000</f>
        <v>5</v>
      </c>
      <c r="P7" s="8">
        <f>SUM(P8:P12)</f>
        <v>1000</v>
      </c>
      <c r="Q7" s="27">
        <v>50</v>
      </c>
      <c r="R7" s="28">
        <v>160.34</v>
      </c>
      <c r="S7" s="28">
        <v>128.28</v>
      </c>
      <c r="T7" s="28">
        <v>4.8</v>
      </c>
      <c r="U7" s="28">
        <v>27.26</v>
      </c>
    </row>
    <row r="8" spans="1:21" ht="21.75" customHeight="1">
      <c r="A8" s="11"/>
      <c r="B8" s="12">
        <v>1</v>
      </c>
      <c r="C8" s="13" t="s">
        <v>24</v>
      </c>
      <c r="D8" s="13" t="s">
        <v>25</v>
      </c>
      <c r="E8" s="13" t="s">
        <v>26</v>
      </c>
      <c r="F8" s="13" t="s">
        <v>27</v>
      </c>
      <c r="G8" s="13" t="s">
        <v>28</v>
      </c>
      <c r="H8" s="14">
        <v>1.465</v>
      </c>
      <c r="I8" s="13"/>
      <c r="J8" s="13">
        <v>3</v>
      </c>
      <c r="K8" s="18">
        <f t="shared" si="0"/>
        <v>36.660000000000004</v>
      </c>
      <c r="L8" s="11"/>
      <c r="M8" s="20"/>
      <c r="N8" s="11"/>
      <c r="O8" s="19">
        <f t="shared" si="1"/>
        <v>1.5</v>
      </c>
      <c r="P8" s="11">
        <v>300</v>
      </c>
      <c r="Q8" s="27">
        <v>50</v>
      </c>
      <c r="R8" s="18">
        <f>H8*24</f>
        <v>35.160000000000004</v>
      </c>
      <c r="S8" s="28">
        <f>R8*0.8</f>
        <v>28.128000000000004</v>
      </c>
      <c r="T8" s="28">
        <v>1.05</v>
      </c>
      <c r="U8" s="28">
        <f>R8-S8-T8</f>
        <v>5.982</v>
      </c>
    </row>
    <row r="9" spans="1:21" ht="21.75" customHeight="1">
      <c r="A9" s="15"/>
      <c r="B9" s="12">
        <v>2</v>
      </c>
      <c r="C9" s="13" t="s">
        <v>24</v>
      </c>
      <c r="D9" s="13" t="s">
        <v>25</v>
      </c>
      <c r="E9" s="13" t="s">
        <v>26</v>
      </c>
      <c r="F9" s="13" t="s">
        <v>29</v>
      </c>
      <c r="G9" s="13" t="s">
        <v>28</v>
      </c>
      <c r="H9" s="14">
        <v>0.314</v>
      </c>
      <c r="I9" s="13"/>
      <c r="J9" s="13">
        <v>4</v>
      </c>
      <c r="K9" s="18">
        <f t="shared" si="0"/>
        <v>10.548</v>
      </c>
      <c r="L9" s="21"/>
      <c r="M9" s="22"/>
      <c r="N9" s="22"/>
      <c r="O9" s="19">
        <f t="shared" si="1"/>
        <v>0.5</v>
      </c>
      <c r="P9" s="23">
        <v>100</v>
      </c>
      <c r="Q9" s="27">
        <v>50</v>
      </c>
      <c r="R9" s="18">
        <f>H9*32</f>
        <v>10.048</v>
      </c>
      <c r="S9" s="28">
        <f>R9*0.8</f>
        <v>8.038400000000001</v>
      </c>
      <c r="T9" s="28">
        <v>0.3</v>
      </c>
      <c r="U9" s="28">
        <f>R9-S9-T9</f>
        <v>1.709599999999999</v>
      </c>
    </row>
    <row r="10" spans="1:21" ht="22.5" customHeight="1">
      <c r="A10" s="16"/>
      <c r="B10" s="12">
        <v>4</v>
      </c>
      <c r="C10" s="13" t="s">
        <v>30</v>
      </c>
      <c r="D10" s="13" t="s">
        <v>31</v>
      </c>
      <c r="E10" s="13" t="s">
        <v>32</v>
      </c>
      <c r="F10" s="13" t="s">
        <v>33</v>
      </c>
      <c r="G10" s="13" t="s">
        <v>28</v>
      </c>
      <c r="H10" s="14">
        <v>2.979</v>
      </c>
      <c r="I10" s="13"/>
      <c r="J10" s="13">
        <v>3</v>
      </c>
      <c r="K10" s="18">
        <f t="shared" si="0"/>
        <v>73.49600000000001</v>
      </c>
      <c r="L10" s="24"/>
      <c r="M10" s="25"/>
      <c r="N10" s="25"/>
      <c r="O10" s="19">
        <f t="shared" si="1"/>
        <v>2</v>
      </c>
      <c r="P10" s="26">
        <v>400</v>
      </c>
      <c r="Q10" s="27">
        <v>50</v>
      </c>
      <c r="R10" s="18">
        <f>H10*24</f>
        <v>71.49600000000001</v>
      </c>
      <c r="S10" s="28">
        <f>R10*0.8</f>
        <v>57.19680000000001</v>
      </c>
      <c r="T10" s="28">
        <v>2.15</v>
      </c>
      <c r="U10" s="28">
        <f>R10-S10-T10</f>
        <v>12.149199999999999</v>
      </c>
    </row>
    <row r="11" spans="1:21" ht="21">
      <c r="A11" s="16"/>
      <c r="B11" s="12">
        <v>5</v>
      </c>
      <c r="C11" s="13" t="s">
        <v>30</v>
      </c>
      <c r="D11" s="13" t="s">
        <v>31</v>
      </c>
      <c r="E11" s="13" t="s">
        <v>32</v>
      </c>
      <c r="F11" s="13" t="s">
        <v>34</v>
      </c>
      <c r="G11" s="13" t="s">
        <v>28</v>
      </c>
      <c r="H11" s="14">
        <v>0.938</v>
      </c>
      <c r="I11" s="13"/>
      <c r="J11" s="13">
        <v>3.5</v>
      </c>
      <c r="K11" s="18">
        <f t="shared" si="0"/>
        <v>26.764</v>
      </c>
      <c r="L11" s="24"/>
      <c r="M11" s="25"/>
      <c r="N11" s="25"/>
      <c r="O11" s="19">
        <f t="shared" si="1"/>
        <v>0.5</v>
      </c>
      <c r="P11" s="26">
        <v>100</v>
      </c>
      <c r="Q11" s="27">
        <v>50</v>
      </c>
      <c r="R11" s="18">
        <f>H11*28</f>
        <v>26.264</v>
      </c>
      <c r="S11" s="28">
        <f>R11*0.8</f>
        <v>21.011200000000002</v>
      </c>
      <c r="T11" s="28">
        <v>0.78</v>
      </c>
      <c r="U11" s="28">
        <f>R11-S11-T11</f>
        <v>4.472799999999997</v>
      </c>
    </row>
    <row r="12" spans="1:21" ht="21">
      <c r="A12" s="16"/>
      <c r="B12" s="12">
        <v>6</v>
      </c>
      <c r="C12" s="13" t="s">
        <v>30</v>
      </c>
      <c r="D12" s="13" t="s">
        <v>31</v>
      </c>
      <c r="E12" s="13" t="s">
        <v>32</v>
      </c>
      <c r="F12" s="13" t="s">
        <v>35</v>
      </c>
      <c r="G12" s="13" t="s">
        <v>28</v>
      </c>
      <c r="H12" s="14">
        <v>0.543</v>
      </c>
      <c r="I12" s="13"/>
      <c r="J12" s="13">
        <v>4</v>
      </c>
      <c r="K12" s="18">
        <f t="shared" si="0"/>
        <v>17.876</v>
      </c>
      <c r="L12" s="24"/>
      <c r="M12" s="25"/>
      <c r="N12" s="25"/>
      <c r="O12" s="19">
        <f t="shared" si="1"/>
        <v>0.5</v>
      </c>
      <c r="P12" s="26">
        <v>100</v>
      </c>
      <c r="Q12" s="27">
        <v>50</v>
      </c>
      <c r="R12" s="18">
        <f>H12*32</f>
        <v>17.376</v>
      </c>
      <c r="S12" s="28">
        <f>R12*0.8</f>
        <v>13.900800000000002</v>
      </c>
      <c r="T12" s="28">
        <v>0.52</v>
      </c>
      <c r="U12" s="28">
        <f>R12-S12-T12</f>
        <v>2.955199999999999</v>
      </c>
    </row>
    <row r="13" spans="20:21" ht="12">
      <c r="T13" s="29"/>
      <c r="U13" s="29"/>
    </row>
    <row r="14" spans="20:21" ht="12">
      <c r="T14" s="29"/>
      <c r="U14" s="29"/>
    </row>
    <row r="15" spans="20:21" ht="12">
      <c r="T15" s="29"/>
      <c r="U15" s="29"/>
    </row>
    <row r="16" spans="20:21" ht="12">
      <c r="T16" s="29"/>
      <c r="U16" s="29"/>
    </row>
    <row r="17" spans="20:21" ht="12">
      <c r="T17" s="29"/>
      <c r="U17" s="29"/>
    </row>
    <row r="18" spans="20:21" ht="12">
      <c r="T18" s="29"/>
      <c r="U18" s="29"/>
    </row>
    <row r="19" spans="20:21" ht="12">
      <c r="T19" s="29"/>
      <c r="U19" s="29"/>
    </row>
    <row r="20" spans="20:21" ht="12">
      <c r="T20" s="29"/>
      <c r="U20" s="29"/>
    </row>
    <row r="21" spans="20:21" ht="12">
      <c r="T21" s="29"/>
      <c r="U21" s="29"/>
    </row>
    <row r="22" spans="20:21" ht="12">
      <c r="T22" s="29"/>
      <c r="U22" s="29"/>
    </row>
    <row r="23" spans="20:21" ht="12">
      <c r="T23" s="29"/>
      <c r="U23" s="29"/>
    </row>
    <row r="24" spans="20:21" ht="12">
      <c r="T24" s="29"/>
      <c r="U24" s="29"/>
    </row>
    <row r="25" spans="20:21" ht="12">
      <c r="T25" s="29"/>
      <c r="U25" s="29"/>
    </row>
    <row r="26" spans="20:21" ht="12">
      <c r="T26" s="29"/>
      <c r="U26" s="29"/>
    </row>
    <row r="27" spans="20:21" ht="12">
      <c r="T27" s="29"/>
      <c r="U27" s="29"/>
    </row>
    <row r="28" spans="20:21" ht="12">
      <c r="T28" s="29"/>
      <c r="U28" s="29"/>
    </row>
    <row r="29" spans="20:21" ht="12">
      <c r="T29" s="29"/>
      <c r="U29" s="29"/>
    </row>
    <row r="30" spans="20:21" ht="12">
      <c r="T30" s="29"/>
      <c r="U30" s="29"/>
    </row>
    <row r="31" spans="20:21" ht="12">
      <c r="T31" s="29"/>
      <c r="U31" s="29"/>
    </row>
    <row r="32" spans="20:21" ht="12">
      <c r="T32" s="29"/>
      <c r="U32" s="29"/>
    </row>
    <row r="33" spans="20:21" ht="12">
      <c r="T33" s="29"/>
      <c r="U33" s="29"/>
    </row>
    <row r="34" spans="20:21" ht="12">
      <c r="T34" s="29"/>
      <c r="U34" s="29"/>
    </row>
    <row r="35" spans="20:21" ht="12">
      <c r="T35" s="29"/>
      <c r="U35" s="29"/>
    </row>
  </sheetData>
  <sheetProtection/>
  <mergeCells count="18">
    <mergeCell ref="K4:K5"/>
    <mergeCell ref="R4:U5"/>
    <mergeCell ref="E3:E5"/>
    <mergeCell ref="F3:F5"/>
    <mergeCell ref="G4:G5"/>
    <mergeCell ref="H4:H5"/>
    <mergeCell ref="I4:I5"/>
    <mergeCell ref="J3:J5"/>
    <mergeCell ref="A1:U1"/>
    <mergeCell ref="A2:R2"/>
    <mergeCell ref="G3:I3"/>
    <mergeCell ref="K3:U3"/>
    <mergeCell ref="L4:N4"/>
    <mergeCell ref="O4:Q4"/>
    <mergeCell ref="A3:A5"/>
    <mergeCell ref="B3:B5"/>
    <mergeCell ref="C3:C5"/>
    <mergeCell ref="D3:D5"/>
  </mergeCells>
  <printOptions horizontalCentered="1"/>
  <pageMargins left="0.5506944444444445" right="0.5506944444444445" top="0.38958333333333334" bottom="0.38958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2023-05-23T06:56:01Z</cp:lastPrinted>
  <dcterms:created xsi:type="dcterms:W3CDTF">2017-03-09T23:51:59Z</dcterms:created>
  <dcterms:modified xsi:type="dcterms:W3CDTF">2023-12-15T07:36:46Z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5D9DFE59F94D49079A8BDF94E1ADC438_13</vt:lpwstr>
  </property>
</Properties>
</file>